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VGAAR chapters\DATA TABLES for data.vic.gov.au\"/>
    </mc:Choice>
  </mc:AlternateContent>
  <xr:revisionPtr revIDLastSave="0" documentId="13_ncr:1_{670AF340-CBD2-4FEC-B482-A80C525F05FE}" xr6:coauthVersionLast="41" xr6:coauthVersionMax="41" xr10:uidLastSave="{00000000-0000-0000-0000-000000000000}"/>
  <bookViews>
    <workbookView xWindow="-120" yWindow="-120" windowWidth="51840" windowHeight="21240" xr2:uid="{00000000-000D-0000-FFFF-FFFF00000000}"/>
  </bookViews>
  <sheets>
    <sheet name="SAA 1 MCH" sheetId="1" r:id="rId1"/>
    <sheet name="SAA 2 Education" sheetId="2" r:id="rId2"/>
    <sheet name="SAA 3 Economic development" sheetId="3" r:id="rId3"/>
    <sheet name="SAA 4 Health and Wellbeing" sheetId="4" r:id="rId4"/>
    <sheet name="SAA 5 Justice" sheetId="5" r:id="rId5"/>
    <sheet name="SAA 6 Strong culture" sheetId="6" r:id="rId6"/>
  </sheets>
  <definedNames>
    <definedName name="_xlnm.Print_Area" localSheetId="0">'SAA 1 MCH'!$A$1:$M$152</definedName>
    <definedName name="_xlnm.Print_Area" localSheetId="3">'SAA 4 Health and Wellbeing'!$A$1:$N$91</definedName>
    <definedName name="_xlnm.Print_Area" localSheetId="4">'SAA 5 Justice'!$A$1:$O$167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3" l="1"/>
  <c r="F12" i="3"/>
  <c r="C12" i="3"/>
  <c r="C13" i="3"/>
  <c r="F51" i="1" l="1"/>
  <c r="G90" i="4" l="1"/>
  <c r="E81" i="4"/>
  <c r="F67" i="4"/>
  <c r="E67" i="4"/>
  <c r="F66" i="4"/>
  <c r="E66" i="4"/>
  <c r="F65" i="4"/>
  <c r="E65" i="4"/>
  <c r="F64" i="4"/>
  <c r="E64" i="4"/>
  <c r="F63" i="4"/>
  <c r="E63" i="4"/>
  <c r="F62" i="4"/>
  <c r="E62" i="4"/>
  <c r="F61" i="4"/>
  <c r="E61" i="4"/>
  <c r="F60" i="4"/>
  <c r="E60" i="4"/>
  <c r="F59" i="4"/>
  <c r="E59" i="4"/>
  <c r="F58" i="4"/>
  <c r="E58" i="4"/>
  <c r="F57" i="4"/>
  <c r="E57" i="4"/>
  <c r="F56" i="4"/>
  <c r="E56" i="4"/>
  <c r="F44" i="4"/>
  <c r="E44" i="4"/>
  <c r="F43" i="4"/>
  <c r="E43" i="4"/>
  <c r="F42" i="4"/>
  <c r="E42" i="4"/>
  <c r="F41" i="4"/>
  <c r="E41" i="4"/>
  <c r="F40" i="4"/>
  <c r="E40" i="4"/>
  <c r="F39" i="4"/>
  <c r="E39" i="4"/>
  <c r="F38" i="4"/>
  <c r="E38" i="4"/>
  <c r="F37" i="4"/>
  <c r="E37" i="4"/>
  <c r="F36" i="4"/>
  <c r="E36" i="4"/>
  <c r="F35" i="4"/>
  <c r="E35" i="4"/>
  <c r="F34" i="4"/>
  <c r="E34" i="4"/>
  <c r="F33" i="4"/>
  <c r="E33" i="4"/>
  <c r="E26" i="4"/>
  <c r="E25" i="4"/>
  <c r="E24" i="4"/>
  <c r="E17" i="4"/>
  <c r="E16" i="4"/>
  <c r="F9" i="4"/>
  <c r="E9" i="4"/>
  <c r="F8" i="4"/>
  <c r="E8" i="4"/>
  <c r="F7" i="4"/>
  <c r="E7" i="4"/>
  <c r="J10" i="3" l="1"/>
  <c r="E10" i="3"/>
  <c r="J9" i="3"/>
  <c r="E9" i="3"/>
  <c r="J8" i="3"/>
  <c r="E8" i="3"/>
  <c r="F164" i="5" l="1"/>
  <c r="D164" i="5"/>
  <c r="D163" i="5"/>
  <c r="D162" i="5"/>
  <c r="D161" i="5"/>
  <c r="D160" i="5"/>
  <c r="D159" i="5"/>
  <c r="G149" i="5"/>
  <c r="G148" i="5"/>
  <c r="G147" i="5"/>
  <c r="G146" i="5"/>
  <c r="G145" i="5"/>
  <c r="G144" i="5"/>
  <c r="G143" i="5"/>
  <c r="G142" i="5"/>
  <c r="G141" i="5"/>
  <c r="G140" i="5"/>
  <c r="H132" i="5"/>
  <c r="H131" i="5"/>
  <c r="H130" i="5"/>
  <c r="H129" i="5"/>
  <c r="H128" i="5"/>
  <c r="H127" i="5"/>
  <c r="H126" i="5"/>
  <c r="H125" i="5"/>
  <c r="H124" i="5"/>
  <c r="C124" i="5"/>
  <c r="E65" i="5"/>
  <c r="E64" i="5"/>
  <c r="E63" i="5"/>
  <c r="E62" i="5"/>
  <c r="E61" i="5"/>
  <c r="H60" i="5"/>
  <c r="E60" i="5"/>
  <c r="E59" i="5"/>
  <c r="E58" i="5"/>
  <c r="E57" i="5"/>
  <c r="E56" i="5"/>
  <c r="E68" i="2"/>
  <c r="E67" i="2"/>
  <c r="E66" i="2"/>
  <c r="E65" i="2"/>
  <c r="E64" i="2"/>
  <c r="E63" i="2"/>
  <c r="E62" i="2"/>
  <c r="E61" i="2"/>
  <c r="E60" i="2"/>
  <c r="E59" i="2"/>
  <c r="E52" i="2"/>
  <c r="E51" i="2"/>
  <c r="E50" i="2"/>
  <c r="E49" i="2"/>
  <c r="E101" i="1" l="1"/>
  <c r="E100" i="1"/>
  <c r="E99" i="1"/>
  <c r="G87" i="1"/>
  <c r="G86" i="1"/>
  <c r="G85" i="1"/>
  <c r="G84" i="1"/>
  <c r="G83" i="1"/>
  <c r="G82" i="1"/>
  <c r="G81" i="1"/>
  <c r="G80" i="1"/>
  <c r="G79" i="1"/>
  <c r="G78" i="1"/>
  <c r="G69" i="1"/>
  <c r="G68" i="1"/>
  <c r="G67" i="1"/>
  <c r="G66" i="1"/>
  <c r="G65" i="1"/>
  <c r="G64" i="1"/>
  <c r="G63" i="1"/>
  <c r="G62" i="1"/>
  <c r="G61" i="1"/>
  <c r="G60" i="1"/>
  <c r="E51" i="1"/>
  <c r="F50" i="1"/>
  <c r="E50" i="1"/>
  <c r="F49" i="1"/>
  <c r="E49" i="1"/>
  <c r="F48" i="1"/>
  <c r="E48" i="1"/>
  <c r="F47" i="1"/>
  <c r="E47" i="1"/>
  <c r="F46" i="1"/>
  <c r="E46" i="1"/>
  <c r="F45" i="1"/>
  <c r="E45" i="1"/>
  <c r="F44" i="1"/>
  <c r="E44" i="1"/>
  <c r="F43" i="1"/>
  <c r="E43" i="1"/>
  <c r="F42" i="1"/>
  <c r="E42" i="1"/>
  <c r="F34" i="1"/>
  <c r="E34" i="1"/>
  <c r="E33" i="1"/>
  <c r="E32" i="1"/>
  <c r="E31" i="1"/>
  <c r="E30" i="1"/>
  <c r="E29" i="1"/>
  <c r="E28" i="1"/>
  <c r="E27" i="1"/>
  <c r="E26" i="1"/>
  <c r="F19" i="1"/>
  <c r="E19" i="1"/>
  <c r="E18" i="1"/>
  <c r="E17" i="1"/>
  <c r="E16" i="1"/>
  <c r="E15" i="1"/>
  <c r="E14" i="1"/>
  <c r="E13" i="1"/>
  <c r="E12" i="1"/>
  <c r="E11" i="1"/>
  <c r="E10" i="1"/>
  <c r="E9" i="1"/>
  <c r="E8" i="1"/>
  <c r="E7" i="1"/>
  <c r="E6" i="1"/>
</calcChain>
</file>

<file path=xl/sharedStrings.xml><?xml version="1.0" encoding="utf-8"?>
<sst xmlns="http://schemas.openxmlformats.org/spreadsheetml/2006/main" count="687" uniqueCount="326">
  <si>
    <t>Babies of Aboriginal mothers</t>
  </si>
  <si>
    <t>Gap</t>
  </si>
  <si>
    <t>Rate Ratio</t>
  </si>
  <si>
    <t>2001-03</t>
  </si>
  <si>
    <t>2002-04</t>
  </si>
  <si>
    <t>2003-05</t>
  </si>
  <si>
    <t>2004-06</t>
  </si>
  <si>
    <t>2005-07</t>
  </si>
  <si>
    <t>2006-08</t>
  </si>
  <si>
    <t>2007-09</t>
  </si>
  <si>
    <t>2008-10</t>
  </si>
  <si>
    <t>2009-11</t>
  </si>
  <si>
    <t>2010-12</t>
  </si>
  <si>
    <t>2011-13</t>
  </si>
  <si>
    <t>2012-14</t>
  </si>
  <si>
    <t>2013-15</t>
  </si>
  <si>
    <t>2014-16</t>
  </si>
  <si>
    <t>Source: Victorian Perinatal Data Collection, Department of Health and Human Services.</t>
  </si>
  <si>
    <t xml:space="preserve">Babies of Aboriginal mothers </t>
  </si>
  <si>
    <t>2007-08</t>
  </si>
  <si>
    <t>2008-09</t>
  </si>
  <si>
    <t>2009-10</t>
  </si>
  <si>
    <t>2010-11</t>
  </si>
  <si>
    <t xml:space="preserve">2011-12 </t>
  </si>
  <si>
    <t>2012-13</t>
  </si>
  <si>
    <t>2013-14</t>
  </si>
  <si>
    <t>2014-15</t>
  </si>
  <si>
    <t>2015-16</t>
  </si>
  <si>
    <t>Source: Report on Government Services 2017</t>
  </si>
  <si>
    <t xml:space="preserve"> </t>
  </si>
  <si>
    <t>Aboriginal</t>
  </si>
  <si>
    <t>Source: Department of Education and Training data.</t>
  </si>
  <si>
    <t xml:space="preserve">**Prior to 2013 the calculation of the total kindergarten participation rate was based on different assumptions to the Aboriginal participation rate. </t>
  </si>
  <si>
    <t>The figures in the above table may differ to those in previous reports.</t>
  </si>
  <si>
    <t>non-Aboriginal</t>
  </si>
  <si>
    <t>Child  
(n)</t>
  </si>
  <si>
    <t xml:space="preserve">Rate per 1000 </t>
  </si>
  <si>
    <t>Child 
(n)</t>
  </si>
  <si>
    <t>Rate per 1000</t>
  </si>
  <si>
    <t>2016-17</t>
  </si>
  <si>
    <t>Source: Report on Government Services 2017 Page 16.4; Table 16A.1.</t>
  </si>
  <si>
    <t>* Prior to 2009-10, rates were calculated as the number of children aged 0–16 years. From 2009-10 onwards, rates are calculated as the number of children aged 0-17 years.</t>
  </si>
  <si>
    <t>Note: Year end as at 30 June.</t>
  </si>
  <si>
    <t>Aboriginal women 
(%)</t>
  </si>
  <si>
    <t>Source: Victorian Perinatal Data Collection; Department of Health and Human Services.</t>
  </si>
  <si>
    <t>Home visit 
(n)</t>
  </si>
  <si>
    <t>2 weeks
(n)</t>
  </si>
  <si>
    <t>4 weeks
(n)</t>
  </si>
  <si>
    <t>8 weeks 
(n)</t>
  </si>
  <si>
    <t>4 months 
(n )</t>
  </si>
  <si>
    <t>8 months 
(n)</t>
  </si>
  <si>
    <t>12 months 
(n)</t>
  </si>
  <si>
    <t>18 months 
(n)</t>
  </si>
  <si>
    <t>2 years 
(n)</t>
  </si>
  <si>
    <t>3.5 years 
(n)</t>
  </si>
  <si>
    <t>2011-12</t>
  </si>
  <si>
    <t>Note: In 2015-16 a new record system was introduced for a number of Maternal &amp; Child Health service providers.</t>
  </si>
  <si>
    <t>Home visit
 (%)</t>
  </si>
  <si>
    <t>2 weeks 
(%)</t>
  </si>
  <si>
    <t>4 weeks
(%)</t>
  </si>
  <si>
    <t>8 weeks 
(%)</t>
  </si>
  <si>
    <t>4 months
(%)</t>
  </si>
  <si>
    <t>8 months 
(%)</t>
  </si>
  <si>
    <t>12 months 
(%)</t>
  </si>
  <si>
    <t>18 months 
(%)</t>
  </si>
  <si>
    <t>2 years 
(%)</t>
  </si>
  <si>
    <t>3.5 years
 (%)</t>
  </si>
  <si>
    <r>
      <t xml:space="preserve">Strategic Action Area 2: Education and Training
</t>
    </r>
    <r>
      <rPr>
        <sz val="11"/>
        <color rgb="FF000000"/>
        <rFont val="Calibri"/>
        <family val="2"/>
        <scheme val="minor"/>
      </rPr>
      <t>H4. Improve literacy and numeracy in Years 3, 5, 7 and 9
Target: By 2018, halve the gap for Aboriginal students in reading, writing and numeracy
H5. Increase the proportion of Aboriginal young people aged 20-24 who have completed at least Year 12 or equivalent
Target: By 202, halve the gap between the Year 12 or equivalent attainment rates of Aboriginal and non-Aboriginal 20-24 year olds
Other measures:
Retention of Aboriginal students to Year 10
School attendance rates for Aboriginal students
The rate of transition of Aboriginal young people aged 18-24 years to employment and/or further education</t>
    </r>
  </si>
  <si>
    <r>
      <rPr>
        <b/>
        <sz val="11"/>
        <color theme="1"/>
        <rFont val="Calibri"/>
        <family val="2"/>
        <scheme val="minor"/>
      </rPr>
      <t>Strategic Action Area 1: Maternal and Early Childhood Health and Early Years</t>
    </r>
    <r>
      <rPr>
        <sz val="11"/>
        <color theme="1"/>
        <rFont val="Calibri"/>
        <family val="2"/>
        <scheme val="minor"/>
      </rPr>
      <t xml:space="preserve">
H1. Improve Aboriginal infant survival and health
Target: By 2023 close the gap in the perinatal mortality rate
Target: By 2023 close the gap between Aboriginal and non-Aboriginal babies with a birth weight below 2500 grams
H2. Increase Aboriginal kindergarten participation
Target: By 2014 the gap between Aboriginal and non-Aboriginal 4 year old children having access to a high quality kindergarten program will be closed
H3. Reduce the rate of Aboriginal child protection substantiations
Target: By 2023, the gap in the rate of Aboriginal and non-Aboriginal child protection substantiations will be reduced by 75%
Other measures:
The rate of reported smoking use in pregnancy by mothers of Aboriginal babies
The proportion of Aboriginal children attending Maternal and Child Health services at key age milestones
The number of Aboriginal 3 year old children participating in a kinder program</t>
    </r>
  </si>
  <si>
    <t>Students</t>
  </si>
  <si>
    <t>Source: Australian Curriculum Assessment and Reporting Authority (ACARA): National Assessment Program – Literacy and Numeracy (NAPLAN) Achievement in Reading; Persuasive Writing; Language Conventions and Numeracy: National Reports - ACARA.</t>
  </si>
  <si>
    <t>Note: When comparing NAPLAN results between groups and between years, it is important to account for the measurement and equating errors associated with the results.</t>
  </si>
  <si>
    <t>Aboriginal (%)</t>
  </si>
  <si>
    <t>2011</t>
  </si>
  <si>
    <t xml:space="preserve">Failure to do so may lead to erroneous conclusions. For further information refer to ACARA's National Report.  </t>
  </si>
  <si>
    <t>Year 1
(%)</t>
  </si>
  <si>
    <t>Year 2
(%)</t>
  </si>
  <si>
    <t>Year 3
(%)</t>
  </si>
  <si>
    <t>Year 4
(%)</t>
  </si>
  <si>
    <t>Year 5
(%)</t>
  </si>
  <si>
    <t>Year 6
(%)</t>
  </si>
  <si>
    <t>Year 7
(%)</t>
  </si>
  <si>
    <t>Year 8
(%)</t>
  </si>
  <si>
    <t>Year 9
(%)</t>
  </si>
  <si>
    <t>Year 10
(%)</t>
  </si>
  <si>
    <t>Non-Aboriginal</t>
  </si>
  <si>
    <t>2009
(%)</t>
  </si>
  <si>
    <t>2016
(%)</t>
  </si>
  <si>
    <t>2017
(%)</t>
  </si>
  <si>
    <t xml:space="preserve">In Education or Training </t>
  </si>
  <si>
    <t>Apprenticeship</t>
  </si>
  <si>
    <t>Traineeship</t>
  </si>
  <si>
    <t>Bachelor degree</t>
  </si>
  <si>
    <t>Certificate I-III</t>
  </si>
  <si>
    <t>Certificate IV or higher</t>
  </si>
  <si>
    <t>Not in Education or Training</t>
  </si>
  <si>
    <t>Employed</t>
  </si>
  <si>
    <t>Employed full-time</t>
  </si>
  <si>
    <t>Employed part-time</t>
  </si>
  <si>
    <t>Looking for work</t>
  </si>
  <si>
    <t>NILFET</t>
  </si>
  <si>
    <t>Source: Department of Education and Training  On Track  Survey.</t>
  </si>
  <si>
    <t xml:space="preserve">Note: Data are not available prior to 2009 </t>
  </si>
  <si>
    <t>Aboriginal includes Aboriginal, Torres Strait Islander, Aboriginal and Torres Strait Islander respondents.</t>
  </si>
  <si>
    <t xml:space="preserve">Unknown includes respondents who selected 'unknown' Aboriginal and/or Torres Strait Islander status and those who did not answer the question in the survey.  </t>
  </si>
  <si>
    <t>Note: Columns may not add to 100 per cent due to rounding.</t>
  </si>
  <si>
    <r>
      <t xml:space="preserve">Strategic Action Area 3: Economic Participation
</t>
    </r>
    <r>
      <rPr>
        <sz val="11"/>
        <color theme="1"/>
        <rFont val="Calibri"/>
        <family val="2"/>
        <scheme val="minor"/>
      </rPr>
      <t>H6. Increase Aboriginal labour force participation
Target: By 2018, halve the gap in employment outcomes between Aboriginal and non-Aboriginal Victorians, as measured by:
·         Employment to population ratio (for people 15 to 64 years old)
·         Unemployment rate
·         Labour force participation rate
H7. Increase workforce participation by Aboriginal people in the public sector
Target: By 2018, employment of Aboriginal people in the Victorian public service will increase to 1% of total employees
Other measures:
The proportion of Aboriginal people in various income bands
The representation of Aboriginal people on boards and committees</t>
    </r>
  </si>
  <si>
    <r>
      <rPr>
        <b/>
        <sz val="11"/>
        <color theme="1"/>
        <rFont val="Calibri"/>
        <family val="2"/>
        <scheme val="minor"/>
      </rPr>
      <t xml:space="preserve">Strategic Action Area 4: Health, housing and wellbeing
</t>
    </r>
    <r>
      <rPr>
        <sz val="11"/>
        <color theme="1"/>
        <rFont val="Calibri"/>
        <family val="2"/>
        <scheme val="minor"/>
      </rPr>
      <t>H8. Improve the health status of Aboriginal Victorians
Target: By 2031, close the gap in the proportion of Aboriginal and non-Aboriginal Victorians that report their health status as 'excellent' or 'very good'
Target: By 2031, close the gap between Aboriginal and non-Aboriginal adults reporting 'high' or 'very high' levels of psychological distress
Target: By 2023, the proportion of Aboriginal adults who are smokers will reduce by 21%
Other measures:
The proportion of Aboriginal adults who are obese
The rate of self-harm among Aboriginal people
The rate of harmful alcohol consumption among Aboriginal Victorians
The proportion of Aboriginal people with a disability receiving disability services
The proportion of Aboriginal Victorians who are homeless</t>
    </r>
  </si>
  <si>
    <t>All Family Incidents</t>
  </si>
  <si>
    <t>% Charges laid of total</t>
  </si>
  <si>
    <t>No OTH Previous Incident</t>
  </si>
  <si>
    <t>Yes OTH Previous Incident</t>
  </si>
  <si>
    <t>OTH Indigenous Status</t>
  </si>
  <si>
    <t>Charges laid</t>
  </si>
  <si>
    <t>Charges not laid</t>
  </si>
  <si>
    <t>Total</t>
  </si>
  <si>
    <t>Jan - Dec 2007</t>
  </si>
  <si>
    <t>Missing or Unknown</t>
  </si>
  <si>
    <t>Jan - Dec 2008</t>
  </si>
  <si>
    <t>Jan - Dec 2009</t>
  </si>
  <si>
    <t>Jan - Dec 2010</t>
  </si>
  <si>
    <t>Jan - Dec 2011</t>
  </si>
  <si>
    <t>Jan - Dec 2012</t>
  </si>
  <si>
    <t>Jan - Dec 2013</t>
  </si>
  <si>
    <t>Jan - Dec 2014</t>
  </si>
  <si>
    <t>Jan - Dec 2015</t>
  </si>
  <si>
    <t>Jan - Dec 2016</t>
  </si>
  <si>
    <t>Jan - Dec 2017</t>
  </si>
  <si>
    <t xml:space="preserve"> There can be multiple affected family members or other parties in relation to a single family incident report. Individuals may also be involved in multiple family incident reports in a year. </t>
  </si>
  <si>
    <t>Daily average number</t>
  </si>
  <si>
    <t>Rate per 1000 population</t>
  </si>
  <si>
    <t xml:space="preserve">Aboriginal </t>
  </si>
  <si>
    <t>% under supervision</t>
  </si>
  <si>
    <t>2015 -16</t>
  </si>
  <si>
    <t>2016 -17</t>
  </si>
  <si>
    <t>Source: Rates are DJR calculations based on AIHW data: Tables S10, S12a</t>
  </si>
  <si>
    <t>Number during the year</t>
  </si>
  <si>
    <t>Source: AIHW table S10b</t>
  </si>
  <si>
    <t>Unknown</t>
  </si>
  <si>
    <t>No data</t>
  </si>
  <si>
    <t xml:space="preserve">Source: Corrections Victoria, rates based on ABS population estimates. </t>
  </si>
  <si>
    <t xml:space="preserve">Note: Daily average numbers of adults in prison and under community corrections orders per 1,000 of the relevant population. Does not include 18-21 year olds under youth justice supervision. </t>
  </si>
  <si>
    <t>Aboriginal
(%)</t>
  </si>
  <si>
    <t>Source: Corrections Victoria.</t>
  </si>
  <si>
    <t>Aboriginal (n)</t>
  </si>
  <si>
    <t>Ratio Ratio</t>
  </si>
  <si>
    <t>05-06
(07-08)</t>
  </si>
  <si>
    <t>06-07
(08-09)</t>
  </si>
  <si>
    <t>07-08
(09-10)</t>
  </si>
  <si>
    <t>08-09
(10-11)</t>
  </si>
  <si>
    <t>09-10
(11-12)</t>
  </si>
  <si>
    <t>10-11
(12-13)</t>
  </si>
  <si>
    <t>11-12
(13-14)</t>
  </si>
  <si>
    <t>12-13
(14-15)</t>
  </si>
  <si>
    <t>13-14 
(15-16)</t>
  </si>
  <si>
    <t>14-15 (16-17)</t>
  </si>
  <si>
    <t>Number</t>
  </si>
  <si>
    <t>n/a</t>
  </si>
  <si>
    <t>Note: The data is based on responses to the Standard Indigenous Question (SIQ) recorded by Victoria Police.</t>
  </si>
  <si>
    <t>Figures are subject to change as Victoria Police continues to implement improvements to the collection and processing of SIQ data.</t>
  </si>
  <si>
    <t>Unknown
(n)</t>
  </si>
  <si>
    <t>Total
(n)</t>
  </si>
  <si>
    <t>Unknown
(%)</t>
  </si>
  <si>
    <t>Total
(%)</t>
  </si>
  <si>
    <t>Note: Estimated resident population, for years preceding the current year, are taken from the Australian Bureau of Statistics (ABS), Regional Population Growth, Australia (cat. no. 3218.0)  - as at 30 June. As ABS data is not available for the current year's rates to be calculated, the CSA uses estimates created by the Victorian Government’s ‘Victoria in future’ report.</t>
  </si>
  <si>
    <t>The Aboriginal and Torres Strait Islander projections used are based on Series B from the ABS Estimates and Projections, Aboriginal and Torres Strait Islander Australians, 2001 to 2026 (cat. No. 3238.0).</t>
  </si>
  <si>
    <t>Prison (%)</t>
  </si>
  <si>
    <t>Community Corrections (%)</t>
  </si>
  <si>
    <r>
      <rPr>
        <b/>
        <sz val="11"/>
        <color theme="1"/>
        <rFont val="Calibri"/>
        <family val="2"/>
        <scheme val="minor"/>
      </rPr>
      <t xml:space="preserve">Strategic Action Area 6: Strong culture, engaged people and confident communities
</t>
    </r>
    <r>
      <rPr>
        <sz val="11"/>
        <color theme="1"/>
        <rFont val="Calibri"/>
        <family val="2"/>
        <scheme val="minor"/>
      </rPr>
      <t>H12. Strengthen Aboriginal culture and support Aboriginal people's engagement with community and society
Other measures:
The rate of access by Aboriginal Victorians to their traditional lands
Participation by Aboriginal people in community related arrangements and events (ie. LANs, RAPs, NAIDOC activities, Youth Forums)
The proportion of Aboriginal people who felt that there are opportunities for them to have a real say on issues which are important to them
Options for all Victorians to be engaged with Aboriginal culture</t>
    </r>
  </si>
  <si>
    <t>Unemployment rate %</t>
  </si>
  <si>
    <t>Participation rate %</t>
  </si>
  <si>
    <t>Employment to population ratio</t>
  </si>
  <si>
    <t>Rate ratio</t>
  </si>
  <si>
    <t>Source: ABS Census</t>
  </si>
  <si>
    <t>General population</t>
  </si>
  <si>
    <t>Full time work</t>
  </si>
  <si>
    <t>Part time work</t>
  </si>
  <si>
    <t>Away from work</t>
  </si>
  <si>
    <t>Unemployed</t>
  </si>
  <si>
    <t>Personal</t>
  </si>
  <si>
    <t>Household</t>
  </si>
  <si>
    <t>Employees 
(n)</t>
  </si>
  <si>
    <t>Employees
(%)</t>
  </si>
  <si>
    <t>Source: Annual Workforce Data Collection; Victorian Public Sector Commission.</t>
  </si>
  <si>
    <t>Aboriginal people as a proportion of total board membership
(%)</t>
  </si>
  <si>
    <t>Non-Aboriginal data from National Health Survey: First Results, 2014–15</t>
  </si>
  <si>
    <t>Source: RoGs 2017, Table 13A.44 drawn from ABS (unpublished) Australian Aboriginal and Torres Strait Islander Health Survey, 2012-13 (National Aboriginal and Torres Strait Islander Health Survey component); AHS 2011–13 (2011­12 NHS component); National Aboriginal and Torres Strait Islander Social Survey, 2014-15; National Health Survey, 2014-15.</t>
  </si>
  <si>
    <t>Estimates were age-standardised. There were no statistically significant changes between the two time periods.</t>
  </si>
  <si>
    <t>Source: ROGs 2017: ABS (unpublished) Australian Aboriginal and Torres Strait Islander Health Survey 2012-13 (Core component) Cat. no. 4727.0; ABS (unpublished) National Aboriginal and Torres Strait Islander Social Survey, 2008, Cat. no. 4714.0; ABS (unpublished) Australian Health Survey 2011–13 (2011­12 Core component),  Cat. no. 4364.0; ABS (unpublished) National Health Survey, 2007-08, Cat. no. 4364.0.</t>
  </si>
  <si>
    <t>Current daily smokers refers to people who smoked one or more cigarettes (or pipes or cigars) per day at the time of interview. Age standardised to estimate population project based on 2001 census.</t>
  </si>
  <si>
    <t>2005-06</t>
  </si>
  <si>
    <t>2006-07</t>
  </si>
  <si>
    <t>Source: Victorian Emergency Minimum Dataset (VEMD). Population based on projection from Census 2006.</t>
  </si>
  <si>
    <t>Non-Aboriginal (n)</t>
  </si>
  <si>
    <t>Aboriginal
(per 1000)</t>
  </si>
  <si>
    <t>Aboriginal
(n)</t>
  </si>
  <si>
    <t>Aboriginal recipients (%)</t>
  </si>
  <si>
    <t xml:space="preserve">Source: National Minimum Data Set. </t>
  </si>
  <si>
    <t>Note:  Excludes Psychiatric Disability Rehabilitation and Support Services and Early Childhood Intervention Services.</t>
  </si>
  <si>
    <t>2006</t>
  </si>
  <si>
    <t>Non-Aboriginal
(n)</t>
  </si>
  <si>
    <t>Aboriginal 
(n)</t>
  </si>
  <si>
    <t>Number of 
LANs</t>
  </si>
  <si>
    <t>Indigenous Land Use Agreements (ILUA) 
(n)</t>
  </si>
  <si>
    <t>Total land area covered by ILUAs  (km2)</t>
  </si>
  <si>
    <t>*Area including sea (km2)</t>
  </si>
  <si>
    <t>% of Victoria covered by ILUAs (excluding sea)</t>
  </si>
  <si>
    <t>Land area over which   native title exists(km2)</t>
  </si>
  <si>
    <t>*Area including sea
(km2)</t>
  </si>
  <si>
    <r>
      <t xml:space="preserve">Land area over which Traditional Owner Settlement Act agreement has been reached (km2) </t>
    </r>
    <r>
      <rPr>
        <i/>
        <sz val="11"/>
        <color theme="0"/>
        <rFont val="Calibri"/>
        <family val="2"/>
        <scheme val="minor"/>
      </rPr>
      <t>- based on ILUA registration date</t>
    </r>
  </si>
  <si>
    <t>2008–09</t>
  </si>
  <si>
    <t>2009–10</t>
  </si>
  <si>
    <t>2010–11</t>
  </si>
  <si>
    <t>2011–12</t>
  </si>
  <si>
    <t>2012–13</t>
  </si>
  <si>
    <t>2013–14</t>
  </si>
  <si>
    <t>2014–15</t>
  </si>
  <si>
    <t>Source: National Native Title Tribunal (Geospatial Services).</t>
  </si>
  <si>
    <t>Notes: Twelve new Indigenous Land Use Agreements have been registered since the year 2012-13; nine in the year 2013-14; one in the year 2014-15 and two in 2015-2016.</t>
  </si>
  <si>
    <t xml:space="preserve"> Registration of an ILUA is not necessarily a measure of greater "access to traditional lands".</t>
  </si>
  <si>
    <t xml:space="preserve"> (e.g. several ILUAs authorise extinguishment of native title; most ILUAs facilitate third party access to Crown land for purposes such as mining).</t>
  </si>
  <si>
    <t>• The two ILUA registered in 2015-16 (with the Gunaikurnai) cover an additional 1,372km ².</t>
  </si>
  <si>
    <t>• The land area over which native title has been found to exist or over which settlements have been reached under the Traditional Owner Settlement Act remains unchanged since the year 2012-13;</t>
  </si>
  <si>
    <t>* The National Native Title Tribunal has confirmed that none of the 12 new ILUAs include areas of sea.</t>
  </si>
  <si>
    <t>The figure of 269 square kilometres of sea country being subject to various ILUAs remains unchanged since the year 2012-13.</t>
  </si>
  <si>
    <t>The Dja Dja Wurrung settlement was executed in that period (28 March 2013).</t>
  </si>
  <si>
    <t>Inner regional</t>
  </si>
  <si>
    <t>Table 13. Student attendance rates, government schools %</t>
  </si>
  <si>
    <t>Table 16: Employment type (for those who reported being in the labour force)</t>
  </si>
  <si>
    <t>Table 18: Median weekly income</t>
  </si>
  <si>
    <t>Table 22: Psychological distress reported as 'high or very high'</t>
  </si>
  <si>
    <t>No AFM Previous Incident</t>
  </si>
  <si>
    <t>Yes AFM Previous Incident</t>
  </si>
  <si>
    <t>AFM Indigenous Status</t>
  </si>
  <si>
    <t>Source: Crime Statistics Agency; data extracted from Victoria Police Law Enforcement Assistance Program (LEAP) on 18th April 2017 and is subject to change.</t>
  </si>
  <si>
    <t>Note: Due to the high proportion of records in the Victorian Police LEAP database with missing/not stated/unknown status; Aboriginal and Torres Strait Islander data are not considered by the Crime Statistics Agency to be sufficiently reliable for general use.</t>
  </si>
  <si>
    <t>Repeat attendance' is defined where the Affected Family Member has made a previous Family Incident Report to Police based on LEAP records dating back to 1993.</t>
  </si>
  <si>
    <t>Charges laid is calculated according to Victoria Police processing rules and includes records where a modus operandi code for charges laid is present or where the result code for the record includes; Caution not authorised; summons not authorised; Intent to summons and Offender Processed.</t>
  </si>
  <si>
    <t>There can be multiple affected family members or other parties in relation to a single family incident report. Individuals may also be involved in multiple family incident reports in a year.</t>
  </si>
  <si>
    <t>Table 37: Proportion of adults under adult justice supervision by type of supervision</t>
  </si>
  <si>
    <t>Table 39: Access by Aboriginal Victorians to their traditional lands</t>
  </si>
  <si>
    <r>
      <rPr>
        <b/>
        <sz val="11"/>
        <color theme="1"/>
        <rFont val="Calibri"/>
        <family val="2"/>
        <scheme val="minor"/>
      </rPr>
      <t>Definition:</t>
    </r>
    <r>
      <rPr>
        <sz val="11"/>
        <color theme="1"/>
        <rFont val="Calibri"/>
        <family val="2"/>
        <scheme val="minor"/>
      </rPr>
      <t xml:space="preserve">  Data relate to  births of less than 2500grams. Data exclude stillbirths; births less than 20 weeks gestation (where gestation is known); and multiple births. Births both less than 20 weeks gestation and less than 400 grams birthweight are not included in the National Perinatal Data Collection. Excludes: terminations of pregnancy; births less than 150 grams; births less than 20 weeks gestation; births where Indigenous status is not stated / inadequately described and/or birth weight is not stated / inadequately described. </t>
    </r>
  </si>
  <si>
    <t>Note: During 2006-07, Victoria introduced a major new data system, which may mean that the Victorian child protection data may not be fully comparable with previous years' data.</t>
  </si>
  <si>
    <t>Excludes women whose Indigenous status was not stated and mothers whose smoking status was not known. Percentages have been age-standardised using the 2001 Australian female Estimated Resident Population (ERP) as the standard population.</t>
  </si>
  <si>
    <t>Children in care
(n)</t>
  </si>
  <si>
    <t>Children in care (n)</t>
  </si>
  <si>
    <t>Year 3 Aboriginal</t>
  </si>
  <si>
    <t>Year 3 
Non-Aboriginal</t>
  </si>
  <si>
    <t>Year 5 Aboriginal</t>
  </si>
  <si>
    <t>Year 5 
Non-Aboriginal</t>
  </si>
  <si>
    <t>Year 7 Aboriginal</t>
  </si>
  <si>
    <t>Year 7 
Non-Aboriginal</t>
  </si>
  <si>
    <t>Year 9 Aboriginal</t>
  </si>
  <si>
    <t>Year 9 
Non-Aboriginal</t>
  </si>
  <si>
    <t>Source: National Agreement performance information : National Indigenous Reform Agreement, Productivity Commission.</t>
  </si>
  <si>
    <t>Table 8: Percentage of students at or above the minimum standard for NAPLAN reading</t>
  </si>
  <si>
    <t>Table 9: Percentage of students at or above the minimum standard for NAPLAN writing</t>
  </si>
  <si>
    <t>Table 10: Percentage of students at or above the minimum standard for NAPLAN numeracy</t>
  </si>
  <si>
    <t>Table 11: Proportion of 20–24 year olds with year 12 or equivalent</t>
  </si>
  <si>
    <t>Table 12: Apparent retention rates for students in Years 7 to 10</t>
  </si>
  <si>
    <t>Non-Aboriginal
(%)</t>
  </si>
  <si>
    <t>Note: National attendance rate reporting changed in 2014 to allow for jurisdictional comparison. As such time series anlyisis before 2014 using this data will not be accurate.</t>
  </si>
  <si>
    <t>A student is identified as being of Aboriginal and/or Torres Strait Islander origin based on information provided by the student (or their parent/guardian) on the school enrolment form.</t>
  </si>
  <si>
    <t xml:space="preserve">Students identified as non-Aboriginal include those whose status is recorded as "unknown/not stated".   </t>
  </si>
  <si>
    <t>Certificates/
diplomas</t>
  </si>
  <si>
    <t>Apprenticeship/
traineeship</t>
  </si>
  <si>
    <t>Table 15: Labour force rates for people aged 15 to 64 years: ABS Labour Force Survey</t>
  </si>
  <si>
    <t>Source: National Aboriginal and Torres Strait Islander Social Survey (Labour Force)</t>
  </si>
  <si>
    <t>Table 17: Unemployment rate</t>
  </si>
  <si>
    <t>Table 19: Aboriginal employees in the public service</t>
  </si>
  <si>
    <t>Table 20: Proportion of Aboriginal people on Government boards and committees</t>
  </si>
  <si>
    <t xml:space="preserve">Source: Government and Appointment Public Entities Database; Victorian Public Sector Commission
Note: This number excludes people on the boards of cemetery trusts; school councils and Crown land management committees. </t>
  </si>
  <si>
    <t>Table 21: Proportion of people who reported their health status as 'excellent or very good'</t>
  </si>
  <si>
    <t xml:space="preserve">Aboriginal data from National Aboriginal and Torres Strait Islander Social Survey 
2014-15, 2007-08 </t>
  </si>
  <si>
    <t xml:space="preserve">Table 23: Aboriginal smoking rates (%) for people aged 15 years and older </t>
  </si>
  <si>
    <t>Non-Aboriginal
(per 1000)</t>
  </si>
  <si>
    <t>Table 24: Self-harm related emergency department presentations</t>
  </si>
  <si>
    <t>Table 26: Alcohol-related emergency department presentations</t>
  </si>
  <si>
    <t>Table 27: People receiving disability services</t>
  </si>
  <si>
    <t>Disability datasets are linked to other datasets such as HACC and NDIS, to fill in missing data and adjust Aboriginal status over reporting.</t>
  </si>
  <si>
    <t>Table 28: Homelessness</t>
  </si>
  <si>
    <t>Table 29: Family Incident Reports (FIRs) by Aboriginal status of the other party/parties, charges laid and repeat attendance</t>
  </si>
  <si>
    <r>
      <t xml:space="preserve">Strategic Action Area 5: Safe families and communities and equitable justice outcomes
</t>
    </r>
    <r>
      <rPr>
        <sz val="11"/>
        <color theme="1"/>
        <rFont val="Calibri"/>
        <family val="2"/>
        <scheme val="minor"/>
      </rPr>
      <t>H9. Reduce the incidence of Aboriginal family violence
Other measure: The rate of reporting (Family Incident Reporting) of Aboriginal family violence to police
H10. Reduce the over-representation of Aboriginal people under justice supervision
Target: By 2031, close the gap in the rate of Aboriginal and non-Aboriginal people under youth justice supervision
Target: By 2031, close the gap in the rate of Aboriginal and non-Aboriginal people under adult justice supervision
H11. Reduce the proportion of Aboriginal people who return to prison within two years of release
Target: By 2031, close the gap in the proportion of Aboriginal and non-Aboriginal people who are convicted within two years of their previous conviction
Other measures:
The rate of over-representation of Aboriginal young people (10-17 years) processed by police
The proportion of Aboriginal young people (10-17 years) cautioned when processed by police
The proportion of Aboriginal adults receiving a prison sentence compared with those receiving a community corrections order</t>
    </r>
  </si>
  <si>
    <t>Table 30. Affected family member (AFM) incidents recorded by Aboriginal status, charges laid and repeat attendance</t>
  </si>
  <si>
    <t xml:space="preserve">Table 31: Young people (10-17 years) under youth justice supervision (community based and detention) on an average day </t>
  </si>
  <si>
    <t>Table 32: Young people aged 10-17 under supervision during the year</t>
  </si>
  <si>
    <t>Missing/
Unknown</t>
  </si>
  <si>
    <t>Number unique offenders receiving caution by police (n)</t>
  </si>
  <si>
    <t>Aboriginal status data are derived using the most frequent recorded status of an offender as recorded by Victoria Police, and may not represent the Aboriginal status recorded by police at the time of the incident.</t>
  </si>
  <si>
    <t>Table 34: Proportion of youth offenders incidents (10-17 years) receiving a caution or warning by police</t>
  </si>
  <si>
    <t>Table 35: Adults under justice supervision, daily average rate per 1000 population</t>
  </si>
  <si>
    <t>Table 36: Prisoners released who returned to prison under sentence within two years</t>
  </si>
  <si>
    <t xml:space="preserve">Non-Aboriginal </t>
  </si>
  <si>
    <t>Proportion unique offenders receiving caution by police 
(% of total)</t>
  </si>
  <si>
    <t>Registered LAN participants</t>
  </si>
  <si>
    <t>Table 38: Local Aboriginal Network (LAN) participation</t>
  </si>
  <si>
    <t>Table 1: Perinatal mortality rate per 1000 births</t>
  </si>
  <si>
    <t>Table 2: Babies with birth weight below 2500 grams</t>
  </si>
  <si>
    <t xml:space="preserve">Table 3: Aboriginal children 4 year old kindergarten </t>
  </si>
  <si>
    <t>Babies of 
non-Aboriginal mothers</t>
  </si>
  <si>
    <t xml:space="preserve">Babies of 
non-Aboriginal mothers </t>
  </si>
  <si>
    <t>All Victoria</t>
  </si>
  <si>
    <t>Table 4: Child protection notifications that have been substantiated</t>
  </si>
  <si>
    <t>Table 5: Aboriginal children in out of home care</t>
  </si>
  <si>
    <t>Table 6: Women smoking in the first 20 weeks of pregnancy</t>
  </si>
  <si>
    <t>Non-Aboriginal women 
(%)</t>
  </si>
  <si>
    <t>Table 7a. Number of Aboriginal children at Key Age Consultations</t>
  </si>
  <si>
    <t>Table 7b. Percent of Aboriginal children at Key Age Consultations</t>
  </si>
  <si>
    <t xml:space="preserve">Table 14: Destinations of Aboriginal Year 12 or equivalent completers (%) </t>
  </si>
  <si>
    <t>General  population</t>
  </si>
  <si>
    <t>Table 33: Unique youth offenders (10-17 years) processed by police who receive a caution, arrest, summons or other</t>
  </si>
  <si>
    <r>
      <t xml:space="preserve">Aboriginal status data are derived using the most frequent recorded status of an offender as recorded by Victoria Police, and may not represent the Aboriginal status recorded by police at the time of the incident.
</t>
    </r>
    <r>
      <rPr>
        <b/>
        <sz val="11"/>
        <color theme="1"/>
        <rFont val="Calibri"/>
        <family val="2"/>
        <scheme val="minor"/>
      </rPr>
      <t>Other party:</t>
    </r>
    <r>
      <rPr>
        <sz val="11"/>
        <color theme="1"/>
        <rFont val="Calibri"/>
        <family val="2"/>
        <scheme val="minor"/>
      </rPr>
      <t xml:space="preserve"> the other individual involved in a family incident is referred to as the 'other party'. The other party could be a current partner, former partner or a family member.</t>
    </r>
  </si>
  <si>
    <t>Source: Crime Statistics Agency; data extracted from Victoria Police Law Enforcement Assistance Program (LEAP) database 18th April 2017 and is subject to change and subject to variation.</t>
  </si>
  <si>
    <t>2016-17 MCH data should not be compared to 2015-16 data due to quality issues with the 2015-16 data. It can be compared to 2014-15 and earlier data.</t>
  </si>
  <si>
    <t>"Aboriginal" refers to a person self-reporting as being of Aboriginal and/or Torres Strait Islander origin.</t>
  </si>
  <si>
    <t>Table 7c. Percent of children at Key Age Consultations (Aboriginal and non-Aboriginal)</t>
  </si>
  <si>
    <t xml:space="preserve">Definition: Perinatal mortality is defined as the death of a baby within 28 days of birth (neonatal death) or of a fetus (unborn child) of at least 20 completed weeks of gestation or with a birthweight of at least 400 grams. </t>
  </si>
  <si>
    <t>Table 25: Proportion of Victorians (18 years and older) overweight and obese (%)</t>
  </si>
  <si>
    <t>Source: ABS (unpublished) Australian Health Survey 2011–13 (2011­12 Core component), Cat. no. 4364.0; ABS (unpublished) Australian Aboriginal and Torres Strait Islander Health Survey, 2012-13 (Core component), Cat. no. 4727.0.</t>
  </si>
  <si>
    <t xml:space="preserve">Note: When comparing NAPLAN results between groups and between years, it is important to account for the measurement and equating errors associated with the results. Failure to do so may lead to erroneous conclusions. For further information refer to ACARA's National Report.  </t>
  </si>
  <si>
    <t xml:space="preserve">ABS (unpublished) 2006 Census of Population and Housing, ABS (unpublished) 2011 Census of Population and Housing, ABS National Aboriginal and Torres Strait Islander Social Survey, 2014-15, Cat. no. 4714.0, ABS (unpublished) 2016 Census of Population and Housing.
</t>
  </si>
  <si>
    <t>Aboriginal proportion of total homeless population (%)</t>
  </si>
  <si>
    <t xml:space="preserve">Aboriginal 
(per 1000 ) </t>
  </si>
  <si>
    <t>Source: ABS Census of Population and Housing: Estimating Homelessness, 2016. Note: ABS Census data is based on self reported information.</t>
  </si>
  <si>
    <t>Source: Percentages calculated by DJR based on daily average Aboriginal and non-Aboriginal prisoner and offender numbers provided by Corrections Victoria.</t>
  </si>
  <si>
    <t>Source: 2007-2016 data from Australian Government Productivity Commission, Report on Government Services 2018, PART B, CHAPTER 4 (Table 4A.26); 2017 data from ABS Table 64b Capped Apparent Retention Rates (ARR) (FTE) by Year (grade) Range, Affiliation, Sex, Indigenous Status, States and Territories, 2010-2017.
Notes:
This data should not be compared to previous Victorian Government Aboriginal Affairs Reports as it uses a different data source to previous reports.
Calculations are based on full time student numbers. Relatively small changes in student numbers can create apparently large movements in apparent retention rates for apparent retention rates calculated for small populations. Apparent retention rates may also be affected by changes in net interstate and overseas migration, and movements between government and non-government school sectors.
Some students' Indigenous status is not stated. Consequently, the number of Indigenous students counted in the Indigenous rates may be underrepresented in some jurisdictions. Students for whom Indigenous status is 'not stated' are not included in the figures for 'Non-Indigenous students'. However, these students are included in the figures for 'All students'.
The apparent retention rate from year 7/8 to year 10 is the percentage of full time students who remained in school at year 10, from respective cohort groups at the commencement of their secondary schooling.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</si>
</sst>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00_);_(&quot;$&quot;* \(#,##0.00\);_(&quot;$&quot;* &quot;-&quot;??_);_(@_)"/>
    <numFmt numFmtId="165" formatCode="_(* #,##0.00_);_(* \(#,##0.00\);_(* &quot;-&quot;??_);_(@_)"/>
    <numFmt numFmtId="166" formatCode="[$$-C09]#,##0.00;[Red]&quot;-&quot;[$$-C09]#,##0.00"/>
    <numFmt numFmtId="167" formatCode="0.0"/>
    <numFmt numFmtId="168" formatCode="0.0%"/>
    <numFmt numFmtId="169" formatCode="#,##0.0"/>
    <numFmt numFmtId="170" formatCode="######\ ###\ ##0.0;\-######\ ###\ ##0.0;&quot;–&quot;"/>
    <numFmt numFmtId="171" formatCode="_-* #,##0_-;\-* #,##0_-;_-* &quot;-&quot;??_-;_-@_-"/>
  </numFmts>
  <fonts count="7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8"/>
      <name val="Arial"/>
      <family val="2"/>
    </font>
    <font>
      <u/>
      <sz val="10"/>
      <color indexed="12"/>
      <name val="Arial"/>
      <family val="2"/>
    </font>
    <font>
      <sz val="10"/>
      <name val="Arial"/>
      <family val="2"/>
    </font>
    <font>
      <sz val="12"/>
      <name val="Arial"/>
      <family val="2"/>
    </font>
    <font>
      <u/>
      <sz val="8"/>
      <color indexed="12"/>
      <name val="Arial"/>
      <family val="2"/>
    </font>
    <font>
      <b/>
      <sz val="8"/>
      <name val="Arial"/>
      <family val="2"/>
    </font>
    <font>
      <sz val="10"/>
      <color theme="1"/>
      <name val="Calibri"/>
      <family val="2"/>
      <scheme val="minor"/>
    </font>
    <font>
      <b/>
      <sz val="11"/>
      <name val="Arial"/>
      <family val="2"/>
    </font>
    <font>
      <b/>
      <sz val="12"/>
      <color rgb="FFCE3429"/>
      <name val="Arial"/>
      <family val="2"/>
    </font>
    <font>
      <sz val="11"/>
      <color indexed="8"/>
      <name val="Calibri"/>
      <family val="2"/>
    </font>
    <font>
      <u/>
      <sz val="11"/>
      <color theme="10"/>
      <name val="Calibri"/>
      <family val="2"/>
      <scheme val="minor"/>
    </font>
    <font>
      <sz val="9"/>
      <name val="Arial"/>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sz val="11"/>
      <color theme="1"/>
      <name val="Arial"/>
      <family val="2"/>
    </font>
    <font>
      <b/>
      <i/>
      <u/>
      <sz val="11"/>
      <color theme="1"/>
      <name val="Arial"/>
      <family val="2"/>
    </font>
    <font>
      <i/>
      <sz val="8"/>
      <name val="FrnkGothITC Bk BT"/>
      <family val="2"/>
    </font>
    <font>
      <sz val="8"/>
      <name val="Microsoft Sans Serif"/>
      <family val="2"/>
    </font>
    <font>
      <b/>
      <sz val="18"/>
      <color indexed="57"/>
      <name val="Cambria"/>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1"/>
      <color theme="0"/>
      <name val="Calibri"/>
      <family val="2"/>
      <scheme val="minor"/>
    </font>
    <font>
      <b/>
      <sz val="12"/>
      <color theme="1"/>
      <name val="Calibri"/>
      <family val="2"/>
      <scheme val="minor"/>
    </font>
    <font>
      <sz val="14"/>
      <color rgb="FF000000"/>
      <name val="Times New Roman"/>
      <family val="1"/>
    </font>
    <font>
      <b/>
      <sz val="12"/>
      <color rgb="FF006100"/>
      <name val="Calibri"/>
      <family val="2"/>
      <scheme val="minor"/>
    </font>
    <font>
      <b/>
      <sz val="11"/>
      <color rgb="FF000000"/>
      <name val="Calibri"/>
      <family val="2"/>
      <scheme val="minor"/>
    </font>
    <font>
      <sz val="11"/>
      <name val="Calibri"/>
      <family val="2"/>
      <scheme val="minor"/>
    </font>
    <font>
      <sz val="11"/>
      <color indexed="8"/>
      <name val="Calibri"/>
      <family val="2"/>
      <scheme val="minor"/>
    </font>
    <font>
      <b/>
      <sz val="16"/>
      <color theme="1"/>
      <name val="Calibri"/>
      <family val="2"/>
      <scheme val="minor"/>
    </font>
    <font>
      <i/>
      <sz val="11"/>
      <color theme="1"/>
      <name val="Calibri"/>
      <family val="2"/>
      <scheme val="minor"/>
    </font>
    <font>
      <i/>
      <sz val="11"/>
      <color theme="0"/>
      <name val="Calibri"/>
      <family val="2"/>
      <scheme val="minor"/>
    </font>
    <font>
      <b/>
      <i/>
      <sz val="11"/>
      <color theme="0"/>
      <name val="Calibri"/>
      <family val="2"/>
      <scheme val="minor"/>
    </font>
    <font>
      <sz val="11"/>
      <name val="Calibri"/>
      <family val="2"/>
    </font>
    <font>
      <b/>
      <sz val="11"/>
      <name val="Calibri"/>
      <family val="2"/>
      <scheme val="minor"/>
    </font>
    <font>
      <sz val="11"/>
      <color rgb="FFFF0000"/>
      <name val="Calibri"/>
      <family val="2"/>
      <scheme val="minor"/>
    </font>
    <font>
      <sz val="10"/>
      <color rgb="FF000000"/>
      <name val="Arial"/>
      <family val="2"/>
    </font>
    <font>
      <sz val="12"/>
      <color theme="1"/>
      <name val="Calibri"/>
      <family val="2"/>
      <scheme val="minor"/>
    </font>
    <font>
      <sz val="11"/>
      <color theme="0" tint="-0.499984740745262"/>
      <name val="Calibri"/>
      <family val="2"/>
      <scheme val="minor"/>
    </font>
    <font>
      <i/>
      <sz val="11"/>
      <name val="Calibri"/>
      <family val="2"/>
      <scheme val="minor"/>
    </font>
    <font>
      <b/>
      <sz val="11"/>
      <color indexed="9"/>
      <name val="Calibri"/>
      <family val="2"/>
      <scheme val="minor"/>
    </font>
    <font>
      <b/>
      <sz val="11"/>
      <color indexed="8"/>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3" tint="0.79998168889431442"/>
        <bgColor indexed="64"/>
      </patternFill>
    </fill>
    <fill>
      <patternFill patternType="solid">
        <fgColor theme="4"/>
        <bgColor theme="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rgb="FFFFFFFF"/>
        <bgColor rgb="FF000000"/>
      </patternFill>
    </fill>
    <fill>
      <patternFill patternType="solid">
        <fgColor theme="0"/>
        <bgColor rgb="FF000000"/>
      </patternFill>
    </fill>
    <fill>
      <patternFill patternType="solid">
        <fgColor theme="0"/>
        <bgColor theme="4"/>
      </patternFill>
    </fill>
    <fill>
      <patternFill patternType="solid">
        <fgColor theme="4"/>
        <bgColor theme="0"/>
      </patternFill>
    </fill>
    <fill>
      <patternFill patternType="solid">
        <fgColor theme="0"/>
        <bgColor theme="0"/>
      </patternFill>
    </fill>
    <fill>
      <patternFill patternType="solid">
        <fgColor theme="4"/>
        <bgColor indexed="62"/>
      </patternFill>
    </fill>
    <fill>
      <patternFill patternType="solid">
        <fgColor indexed="9"/>
        <bgColor indexed="8"/>
      </patternFill>
    </fill>
    <fill>
      <patternFill patternType="solid">
        <fgColor theme="0"/>
        <bgColor indexed="8"/>
      </patternFill>
    </fill>
    <fill>
      <patternFill patternType="solid">
        <fgColor theme="0"/>
        <bgColor indexed="62"/>
      </patternFill>
    </fill>
    <fill>
      <patternFill patternType="solid">
        <fgColor theme="4" tint="0.79998168889431442"/>
        <bgColor rgb="FF000000"/>
      </patternFill>
    </fill>
    <fill>
      <patternFill patternType="solid">
        <fgColor theme="0"/>
        <bgColor rgb="FFFFFFFF"/>
      </patternFill>
    </fill>
    <fill>
      <patternFill patternType="solid">
        <fgColor theme="4"/>
        <bgColor rgb="FF000000"/>
      </patternFill>
    </fill>
    <fill>
      <patternFill patternType="solid">
        <fgColor indexed="9"/>
        <bgColor indexed="64"/>
      </patternFill>
    </fill>
    <fill>
      <patternFill patternType="solid">
        <fgColor theme="4" tint="0.79998168889431442"/>
        <bgColor rgb="FFFFFFFF"/>
      </patternFill>
    </fill>
    <fill>
      <patternFill patternType="solid">
        <fgColor theme="0"/>
      </patternFill>
    </fill>
    <fill>
      <patternFill patternType="solid">
        <fgColor theme="4" tint="0.79998168889431442"/>
        <bgColor theme="0"/>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rgb="FF000000"/>
      </left>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s>
  <cellStyleXfs count="1398">
    <xf numFmtId="0" fontId="0" fillId="0" borderId="0"/>
    <xf numFmtId="166" fontId="1" fillId="0" borderId="0"/>
    <xf numFmtId="166" fontId="9" fillId="5" borderId="4" applyNumberFormat="0" applyAlignment="0" applyProtection="0"/>
    <xf numFmtId="166" fontId="7" fillId="3" borderId="0" applyNumberFormat="0" applyBorder="0" applyAlignment="0" applyProtection="0"/>
    <xf numFmtId="166" fontId="15" fillId="0" borderId="0"/>
    <xf numFmtId="166" fontId="4" fillId="0" borderId="2" applyNumberFormat="0" applyFill="0" applyAlignment="0" applyProtection="0"/>
    <xf numFmtId="166" fontId="16" fillId="0" borderId="0"/>
    <xf numFmtId="166" fontId="17" fillId="0" borderId="0" applyNumberFormat="0" applyFill="0" applyBorder="0" applyAlignment="0" applyProtection="0">
      <alignment vertical="top"/>
      <protection locked="0"/>
    </xf>
    <xf numFmtId="166" fontId="3" fillId="0" borderId="1" applyNumberFormat="0" applyFill="0" applyAlignment="0" applyProtection="0"/>
    <xf numFmtId="166" fontId="5" fillId="0" borderId="3" applyNumberFormat="0" applyFill="0" applyAlignment="0" applyProtection="0"/>
    <xf numFmtId="166" fontId="5" fillId="0" borderId="0" applyNumberFormat="0" applyFill="0" applyBorder="0" applyAlignment="0" applyProtection="0"/>
    <xf numFmtId="166" fontId="1" fillId="7" borderId="7" applyNumberFormat="0" applyFont="0" applyAlignment="0" applyProtection="0"/>
    <xf numFmtId="166" fontId="23" fillId="30" borderId="4" applyAlignment="0" applyProtection="0"/>
    <xf numFmtId="166" fontId="24" fillId="0" borderId="0" applyFill="0" applyBorder="0" applyAlignment="0" applyProtection="0"/>
    <xf numFmtId="166" fontId="1" fillId="0" borderId="0"/>
    <xf numFmtId="166" fontId="16" fillId="0" borderId="0"/>
    <xf numFmtId="166" fontId="16" fillId="0" borderId="0"/>
    <xf numFmtId="166" fontId="19" fillId="0" borderId="0"/>
    <xf numFmtId="166" fontId="1" fillId="0" borderId="0"/>
    <xf numFmtId="166" fontId="27" fillId="0" borderId="0">
      <alignment horizontal="left" vertical="center" wrapText="1"/>
    </xf>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31" borderId="0" applyNumberFormat="0" applyBorder="0" applyAlignment="0" applyProtection="0"/>
    <xf numFmtId="166" fontId="1" fillId="9" borderId="0" applyNumberFormat="0" applyBorder="0" applyAlignment="0" applyProtection="0"/>
    <xf numFmtId="166" fontId="1" fillId="9"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32" borderId="0" applyNumberFormat="0" applyBorder="0" applyAlignment="0" applyProtection="0"/>
    <xf numFmtId="166" fontId="1" fillId="13" borderId="0" applyNumberFormat="0" applyBorder="0" applyAlignment="0" applyProtection="0"/>
    <xf numFmtId="166" fontId="1" fillId="1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33" borderId="0" applyNumberFormat="0" applyBorder="0" applyAlignment="0" applyProtection="0"/>
    <xf numFmtId="166" fontId="1" fillId="16" borderId="0" applyNumberFormat="0" applyBorder="0" applyAlignment="0" applyProtection="0"/>
    <xf numFmtId="166" fontId="1" fillId="16"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34" borderId="0" applyNumberFormat="0" applyBorder="0" applyAlignment="0" applyProtection="0"/>
    <xf numFmtId="166" fontId="1" fillId="20" borderId="0" applyNumberFormat="0" applyBorder="0" applyAlignment="0" applyProtection="0"/>
    <xf numFmtId="166" fontId="1" fillId="2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33"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33" borderId="0" applyNumberFormat="0" applyBorder="0" applyAlignment="0" applyProtection="0"/>
    <xf numFmtId="166" fontId="1" fillId="17" borderId="0" applyNumberFormat="0" applyBorder="0" applyAlignment="0" applyProtection="0"/>
    <xf numFmtId="166" fontId="1" fillId="17"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36" borderId="0" applyNumberFormat="0" applyBorder="0" applyAlignment="0" applyProtection="0"/>
    <xf numFmtId="166" fontId="1" fillId="21" borderId="0" applyNumberFormat="0" applyBorder="0" applyAlignment="0" applyProtection="0"/>
    <xf numFmtId="166" fontId="1" fillId="21"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35" borderId="0" applyNumberFormat="0" applyBorder="0" applyAlignment="0" applyProtection="0"/>
    <xf numFmtId="166" fontId="1" fillId="24" borderId="0" applyNumberFormat="0" applyBorder="0" applyAlignment="0" applyProtection="0"/>
    <xf numFmtId="166" fontId="1" fillId="24"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33" borderId="0" applyNumberFormat="0" applyBorder="0" applyAlignment="0" applyProtection="0"/>
    <xf numFmtId="166" fontId="1" fillId="28" borderId="0" applyNumberFormat="0" applyBorder="0" applyAlignment="0" applyProtection="0"/>
    <xf numFmtId="166" fontId="1" fillId="28" borderId="0" applyNumberFormat="0" applyBorder="0" applyAlignment="0" applyProtection="0"/>
    <xf numFmtId="166" fontId="14" fillId="11" borderId="0" applyNumberFormat="0" applyBorder="0" applyAlignment="0" applyProtection="0"/>
    <xf numFmtId="166" fontId="14" fillId="35" borderId="0" applyNumberFormat="0" applyBorder="0" applyAlignment="0" applyProtection="0"/>
    <xf numFmtId="166" fontId="14" fillId="18" borderId="0" applyNumberFormat="0" applyBorder="0" applyAlignment="0" applyProtection="0"/>
    <xf numFmtId="166" fontId="14" fillId="37" borderId="0" applyNumberFormat="0" applyBorder="0" applyAlignment="0" applyProtection="0"/>
    <xf numFmtId="166" fontId="14" fillId="22" borderId="0" applyNumberFormat="0" applyBorder="0" applyAlignment="0" applyProtection="0"/>
    <xf numFmtId="166" fontId="14" fillId="36" borderId="0" applyNumberFormat="0" applyBorder="0" applyAlignment="0" applyProtection="0"/>
    <xf numFmtId="166" fontId="14" fillId="25" borderId="0" applyNumberFormat="0" applyBorder="0" applyAlignment="0" applyProtection="0"/>
    <xf numFmtId="166" fontId="14" fillId="35" borderId="0" applyNumberFormat="0" applyBorder="0" applyAlignment="0" applyProtection="0"/>
    <xf numFmtId="166" fontId="14" fillId="29" borderId="0" applyNumberFormat="0" applyBorder="0" applyAlignment="0" applyProtection="0"/>
    <xf numFmtId="166" fontId="14" fillId="32" borderId="0" applyNumberFormat="0" applyBorder="0" applyAlignment="0" applyProtection="0"/>
    <xf numFmtId="166" fontId="14" fillId="8" borderId="0" applyNumberFormat="0" applyBorder="0" applyAlignment="0" applyProtection="0"/>
    <xf numFmtId="166" fontId="14" fillId="38" borderId="0" applyNumberFormat="0" applyBorder="0" applyAlignment="0" applyProtection="0"/>
    <xf numFmtId="166" fontId="14" fillId="12" borderId="0" applyNumberFormat="0" applyBorder="0" applyAlignment="0" applyProtection="0"/>
    <xf numFmtId="166" fontId="14" fillId="39" borderId="0" applyNumberFormat="0" applyBorder="0" applyAlignment="0" applyProtection="0"/>
    <xf numFmtId="166" fontId="14" fillId="15" borderId="0" applyNumberFormat="0" applyBorder="0" applyAlignment="0" applyProtection="0"/>
    <xf numFmtId="166" fontId="14" fillId="37" borderId="0" applyNumberFormat="0" applyBorder="0" applyAlignment="0" applyProtection="0"/>
    <xf numFmtId="166" fontId="14" fillId="19" borderId="0" applyNumberFormat="0" applyBorder="0" applyAlignment="0" applyProtection="0"/>
    <xf numFmtId="166" fontId="14" fillId="40" borderId="0" applyNumberFormat="0" applyBorder="0" applyAlignment="0" applyProtection="0"/>
    <xf numFmtId="166" fontId="14" fillId="26" borderId="0" applyNumberFormat="0" applyBorder="0" applyAlignment="0" applyProtection="0"/>
    <xf numFmtId="166" fontId="14" fillId="41" borderId="0" applyNumberFormat="0" applyBorder="0" applyAlignment="0" applyProtection="0"/>
    <xf numFmtId="166" fontId="11" fillId="6" borderId="4" applyNumberFormat="0" applyAlignment="0" applyProtection="0"/>
    <xf numFmtId="166" fontId="28" fillId="42" borderId="4" applyNumberFormat="0" applyAlignment="0" applyProtection="0"/>
    <xf numFmtId="165" fontId="18"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18" fillId="0" borderId="0" applyFont="0" applyFill="0" applyBorder="0" applyAlignment="0" applyProtection="0"/>
    <xf numFmtId="166" fontId="29" fillId="0" borderId="0" applyNumberFormat="0" applyFill="0" applyBorder="0" applyAlignment="0" applyProtection="0"/>
    <xf numFmtId="166" fontId="6" fillId="2" borderId="0" applyNumberFormat="0" applyBorder="0" applyAlignment="0" applyProtection="0"/>
    <xf numFmtId="166" fontId="6" fillId="35" borderId="0" applyNumberFormat="0" applyBorder="0" applyAlignment="0" applyProtection="0"/>
    <xf numFmtId="166" fontId="30" fillId="0" borderId="0">
      <alignment horizontal="center"/>
    </xf>
    <xf numFmtId="166" fontId="3" fillId="0" borderId="1" applyNumberFormat="0" applyFill="0" applyAlignment="0" applyProtection="0"/>
    <xf numFmtId="166" fontId="31" fillId="0" borderId="10" applyNumberFormat="0" applyFill="0" applyAlignment="0" applyProtection="0"/>
    <xf numFmtId="166" fontId="4" fillId="0" borderId="2" applyNumberFormat="0" applyFill="0" applyAlignment="0" applyProtection="0"/>
    <xf numFmtId="166" fontId="32" fillId="0" borderId="11" applyNumberFormat="0" applyFill="0" applyAlignment="0" applyProtection="0"/>
    <xf numFmtId="166" fontId="5" fillId="0" borderId="3" applyNumberFormat="0" applyFill="0" applyAlignment="0" applyProtection="0"/>
    <xf numFmtId="166" fontId="33" fillId="0" borderId="12" applyNumberFormat="0" applyFill="0" applyAlignment="0" applyProtection="0"/>
    <xf numFmtId="166" fontId="5" fillId="0" borderId="0" applyNumberFormat="0" applyFill="0" applyBorder="0" applyAlignment="0" applyProtection="0"/>
    <xf numFmtId="166" fontId="33" fillId="0" borderId="0" applyNumberFormat="0" applyFill="0" applyBorder="0" applyAlignment="0" applyProtection="0"/>
    <xf numFmtId="166" fontId="30" fillId="0" borderId="0">
      <alignment horizontal="center" textRotation="90"/>
    </xf>
    <xf numFmtId="166" fontId="17"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xf numFmtId="166" fontId="34" fillId="0" borderId="0" applyNumberFormat="0" applyFill="0" applyBorder="0" applyAlignment="0" applyProtection="0"/>
    <xf numFmtId="166" fontId="35" fillId="0" borderId="0" applyNumberFormat="0" applyFill="0" applyBorder="0" applyAlignment="0" applyProtection="0">
      <alignment vertical="top"/>
      <protection locked="0"/>
    </xf>
    <xf numFmtId="166" fontId="26" fillId="0" borderId="0" applyNumberFormat="0" applyFill="0" applyBorder="0" applyAlignment="0" applyProtection="0"/>
    <xf numFmtId="166" fontId="36" fillId="0" borderId="0"/>
    <xf numFmtId="166" fontId="26" fillId="0" borderId="0" applyNumberFormat="0" applyFill="0" applyBorder="0" applyAlignment="0" applyProtection="0"/>
    <xf numFmtId="166" fontId="17" fillId="0" borderId="0" applyNumberFormat="0" applyFill="0" applyBorder="0" applyAlignment="0" applyProtection="0">
      <alignment vertical="top"/>
      <protection locked="0"/>
    </xf>
    <xf numFmtId="166" fontId="17" fillId="0" borderId="0" applyNumberFormat="0" applyFill="0" applyBorder="0" applyAlignment="0" applyProtection="0">
      <alignment vertical="top"/>
      <protection locked="0"/>
    </xf>
    <xf numFmtId="166" fontId="17" fillId="0" borderId="0" applyNumberFormat="0" applyFill="0" applyBorder="0" applyAlignment="0" applyProtection="0">
      <alignment vertical="top"/>
      <protection locked="0"/>
    </xf>
    <xf numFmtId="166" fontId="36" fillId="0" borderId="0"/>
    <xf numFmtId="166" fontId="20"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7" fillId="0" borderId="0" applyNumberFormat="0" applyFill="0" applyBorder="0" applyAlignment="0" applyProtection="0"/>
    <xf numFmtId="166"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166" fontId="36" fillId="0" borderId="0"/>
    <xf numFmtId="166" fontId="36" fillId="0" borderId="0"/>
    <xf numFmtId="166" fontId="36" fillId="0" borderId="0"/>
    <xf numFmtId="166" fontId="36" fillId="0" borderId="0"/>
    <xf numFmtId="166" fontId="9" fillId="5" borderId="4" applyNumberFormat="0" applyAlignment="0" applyProtection="0"/>
    <xf numFmtId="166" fontId="9" fillId="32" borderId="4" applyNumberFormat="0" applyAlignment="0" applyProtection="0"/>
    <xf numFmtId="166" fontId="12" fillId="0" borderId="6" applyNumberFormat="0" applyFill="0" applyAlignment="0" applyProtection="0"/>
    <xf numFmtId="166" fontId="38" fillId="0" borderId="13" applyNumberFormat="0" applyFill="0" applyAlignment="0" applyProtection="0"/>
    <xf numFmtId="166" fontId="8" fillId="4" borderId="0" applyNumberFormat="0" applyBorder="0" applyAlignment="0" applyProtection="0"/>
    <xf numFmtId="166" fontId="39" fillId="4" borderId="0" applyNumberFormat="0" applyBorder="0" applyAlignment="0" applyProtection="0"/>
    <xf numFmtId="166" fontId="1" fillId="0" borderId="0"/>
    <xf numFmtId="166" fontId="1" fillId="0" borderId="0"/>
    <xf numFmtId="166" fontId="1" fillId="0" borderId="0"/>
    <xf numFmtId="166" fontId="1" fillId="0" borderId="0"/>
    <xf numFmtId="166" fontId="1" fillId="0" borderId="0"/>
    <xf numFmtId="166" fontId="18" fillId="0" borderId="0"/>
    <xf numFmtId="166" fontId="18" fillId="0" borderId="0"/>
    <xf numFmtId="166" fontId="19" fillId="0" borderId="0"/>
    <xf numFmtId="166" fontId="19" fillId="0" borderId="0"/>
    <xf numFmtId="166" fontId="18" fillId="0" borderId="0"/>
    <xf numFmtId="166" fontId="16" fillId="0" borderId="0"/>
    <xf numFmtId="166" fontId="19" fillId="0" borderId="0"/>
    <xf numFmtId="166" fontId="18" fillId="0" borderId="0"/>
    <xf numFmtId="166" fontId="18" fillId="0" borderId="0"/>
    <xf numFmtId="166" fontId="18" fillId="0" borderId="0"/>
    <xf numFmtId="166" fontId="19" fillId="0" borderId="0"/>
    <xf numFmtId="166" fontId="19" fillId="0" borderId="0"/>
    <xf numFmtId="166" fontId="18" fillId="0" borderId="0"/>
    <xf numFmtId="166" fontId="19" fillId="0" borderId="0"/>
    <xf numFmtId="166" fontId="22" fillId="0" borderId="0"/>
    <xf numFmtId="166" fontId="19" fillId="0" borderId="0"/>
    <xf numFmtId="166" fontId="16" fillId="0" borderId="0"/>
    <xf numFmtId="166" fontId="1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9" fillId="0" borderId="0"/>
    <xf numFmtId="166" fontId="19" fillId="0" borderId="0"/>
    <xf numFmtId="166" fontId="18" fillId="0" borderId="0"/>
    <xf numFmtId="166" fontId="19" fillId="0" borderId="0"/>
    <xf numFmtId="166" fontId="1" fillId="0" borderId="0"/>
    <xf numFmtId="166" fontId="1" fillId="0" borderId="0"/>
    <xf numFmtId="166" fontId="1" fillId="0" borderId="0"/>
    <xf numFmtId="166" fontId="19" fillId="0" borderId="0"/>
    <xf numFmtId="166" fontId="19" fillId="0" borderId="0"/>
    <xf numFmtId="166" fontId="1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9" fillId="0" borderId="0"/>
    <xf numFmtId="166" fontId="27" fillId="0" borderId="0"/>
    <xf numFmtId="166" fontId="40" fillId="0" borderId="0"/>
    <xf numFmtId="166" fontId="19" fillId="0" borderId="0"/>
    <xf numFmtId="166" fontId="41" fillId="0" borderId="0"/>
    <xf numFmtId="166" fontId="19" fillId="0" borderId="0"/>
    <xf numFmtId="166" fontId="40" fillId="0" borderId="0"/>
    <xf numFmtId="166" fontId="40" fillId="0" borderId="0"/>
    <xf numFmtId="166" fontId="40" fillId="0" borderId="0"/>
    <xf numFmtId="166" fontId="40" fillId="0" borderId="0"/>
    <xf numFmtId="166" fontId="40" fillId="0" borderId="0"/>
    <xf numFmtId="166" fontId="16" fillId="0" borderId="0"/>
    <xf numFmtId="166" fontId="16" fillId="0" borderId="0"/>
    <xf numFmtId="166" fontId="16" fillId="0" borderId="0"/>
    <xf numFmtId="166" fontId="16" fillId="0" borderId="0"/>
    <xf numFmtId="166" fontId="1" fillId="0" borderId="0"/>
    <xf numFmtId="166" fontId="1" fillId="0" borderId="0"/>
    <xf numFmtId="166" fontId="1" fillId="0" borderId="0"/>
    <xf numFmtId="166" fontId="1" fillId="0" borderId="0"/>
    <xf numFmtId="166" fontId="18"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8"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9" fillId="0" borderId="0"/>
    <xf numFmtId="166" fontId="19" fillId="0" borderId="0"/>
    <xf numFmtId="166" fontId="18" fillId="0" borderId="0"/>
    <xf numFmtId="166" fontId="16" fillId="0" borderId="0"/>
    <xf numFmtId="166" fontId="16" fillId="0" borderId="0"/>
    <xf numFmtId="166" fontId="16" fillId="0" borderId="0"/>
    <xf numFmtId="166" fontId="19" fillId="0" borderId="0"/>
    <xf numFmtId="166" fontId="40" fillId="0" borderId="0"/>
    <xf numFmtId="166" fontId="19" fillId="0" borderId="0"/>
    <xf numFmtId="166" fontId="16" fillId="0" borderId="0"/>
    <xf numFmtId="166" fontId="16" fillId="0" borderId="0"/>
    <xf numFmtId="166" fontId="19" fillId="0" borderId="0"/>
    <xf numFmtId="166" fontId="16" fillId="0" borderId="0"/>
    <xf numFmtId="166" fontId="16"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5" fillId="0" borderId="0"/>
    <xf numFmtId="166" fontId="19" fillId="0" borderId="0"/>
    <xf numFmtId="166" fontId="18" fillId="0" borderId="0"/>
    <xf numFmtId="166" fontId="18" fillId="0" borderId="0"/>
    <xf numFmtId="166" fontId="19" fillId="0" borderId="0"/>
    <xf numFmtId="166" fontId="1" fillId="0" borderId="0"/>
    <xf numFmtId="166" fontId="1" fillId="0" borderId="0"/>
    <xf numFmtId="166" fontId="1" fillId="0" borderId="0"/>
    <xf numFmtId="166" fontId="1" fillId="0" borderId="0"/>
    <xf numFmtId="166" fontId="1" fillId="0" borderId="0"/>
    <xf numFmtId="166" fontId="18" fillId="0" borderId="0"/>
    <xf numFmtId="166" fontId="1" fillId="0" borderId="0"/>
    <xf numFmtId="166" fontId="18" fillId="0" borderId="0"/>
    <xf numFmtId="166" fontId="19" fillId="0" borderId="0"/>
    <xf numFmtId="166" fontId="19" fillId="0" borderId="0"/>
    <xf numFmtId="166" fontId="16" fillId="0" borderId="0"/>
    <xf numFmtId="166" fontId="16" fillId="0" borderId="0"/>
    <xf numFmtId="166" fontId="16" fillId="0" borderId="0"/>
    <xf numFmtId="166" fontId="19" fillId="0" borderId="0"/>
    <xf numFmtId="166" fontId="16" fillId="0" borderId="0"/>
    <xf numFmtId="166" fontId="16" fillId="0" borderId="0"/>
    <xf numFmtId="166" fontId="18" fillId="0" borderId="0"/>
    <xf numFmtId="166" fontId="40" fillId="0" borderId="0"/>
    <xf numFmtId="166" fontId="16" fillId="0" borderId="0"/>
    <xf numFmtId="166" fontId="19" fillId="0" borderId="0"/>
    <xf numFmtId="166" fontId="16" fillId="0" borderId="0"/>
    <xf numFmtId="166" fontId="19" fillId="0" borderId="0"/>
    <xf numFmtId="166" fontId="16" fillId="0" borderId="0"/>
    <xf numFmtId="166" fontId="1" fillId="0" borderId="0"/>
    <xf numFmtId="166" fontId="16" fillId="0" borderId="0"/>
    <xf numFmtId="166" fontId="1" fillId="0" borderId="0"/>
    <xf numFmtId="166" fontId="16" fillId="0" borderId="0"/>
    <xf numFmtId="166" fontId="1" fillId="0" borderId="0"/>
    <xf numFmtId="166" fontId="19" fillId="0" borderId="0"/>
    <xf numFmtId="166" fontId="1" fillId="0" borderId="0"/>
    <xf numFmtId="166" fontId="16" fillId="0" borderId="0"/>
    <xf numFmtId="166" fontId="1" fillId="0" borderId="0"/>
    <xf numFmtId="166" fontId="1" fillId="0" borderId="0"/>
    <xf numFmtId="166" fontId="1" fillId="0" borderId="0"/>
    <xf numFmtId="166" fontId="16" fillId="0" borderId="0"/>
    <xf numFmtId="166" fontId="16" fillId="0" borderId="0"/>
    <xf numFmtId="166" fontId="1" fillId="0" borderId="0"/>
    <xf numFmtId="166" fontId="16" fillId="0" borderId="0"/>
    <xf numFmtId="166" fontId="1" fillId="0" borderId="0"/>
    <xf numFmtId="166" fontId="16" fillId="0" borderId="0"/>
    <xf numFmtId="166" fontId="18" fillId="0" borderId="0"/>
    <xf numFmtId="166" fontId="19" fillId="0" borderId="0"/>
    <xf numFmtId="166" fontId="16" fillId="0" borderId="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25" fillId="7" borderId="7" applyNumberFormat="0" applyFont="0" applyAlignment="0" applyProtection="0"/>
    <xf numFmtId="166" fontId="10" fillId="6" borderId="5" applyNumberFormat="0" applyAlignment="0" applyProtection="0"/>
    <xf numFmtId="166" fontId="10" fillId="42"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166" fontId="42" fillId="0" borderId="0"/>
    <xf numFmtId="166" fontId="42" fillId="0" borderId="0"/>
    <xf numFmtId="166" fontId="43" fillId="0" borderId="0">
      <alignment horizontal="left"/>
    </xf>
    <xf numFmtId="166" fontId="43" fillId="0" borderId="0">
      <alignment horizontal="left"/>
    </xf>
    <xf numFmtId="166" fontId="43" fillId="0" borderId="0">
      <alignment horizontal="left"/>
    </xf>
    <xf numFmtId="166" fontId="43" fillId="0" borderId="0">
      <alignment horizontal="left"/>
    </xf>
    <xf numFmtId="166" fontId="43" fillId="0" borderId="0">
      <alignment horizontal="center"/>
    </xf>
    <xf numFmtId="166" fontId="43" fillId="0" borderId="0">
      <alignment horizontal="center"/>
    </xf>
    <xf numFmtId="166" fontId="43" fillId="0" borderId="0">
      <alignment horizontal="center"/>
    </xf>
    <xf numFmtId="166" fontId="43" fillId="0" borderId="0">
      <alignment horizontal="center"/>
    </xf>
    <xf numFmtId="166" fontId="43" fillId="0" borderId="0">
      <alignment horizontal="center"/>
    </xf>
    <xf numFmtId="166" fontId="44" fillId="0" borderId="0">
      <alignment horizontal="left"/>
    </xf>
    <xf numFmtId="166" fontId="44" fillId="0" borderId="0">
      <alignment horizontal="left"/>
    </xf>
    <xf numFmtId="166" fontId="44" fillId="0" borderId="0">
      <alignment horizontal="left"/>
    </xf>
    <xf numFmtId="166" fontId="44" fillId="0" borderId="0">
      <alignment horizontal="left"/>
    </xf>
    <xf numFmtId="166" fontId="44" fillId="0" borderId="0">
      <alignment horizontal="left"/>
    </xf>
    <xf numFmtId="166" fontId="44" fillId="0" borderId="0">
      <alignment horizontal="center" vertical="center" wrapText="1"/>
    </xf>
    <xf numFmtId="166" fontId="44" fillId="0" borderId="0">
      <alignment horizontal="center" vertical="center" wrapText="1"/>
    </xf>
    <xf numFmtId="166" fontId="44" fillId="0" borderId="0">
      <alignment horizontal="center" vertical="center" wrapText="1"/>
    </xf>
    <xf numFmtId="166" fontId="44" fillId="0" borderId="0">
      <alignment horizontal="center" vertical="center" wrapText="1"/>
    </xf>
    <xf numFmtId="166" fontId="44" fillId="0" borderId="0">
      <alignment horizontal="center" vertical="center" wrapText="1"/>
    </xf>
    <xf numFmtId="166" fontId="16" fillId="0" borderId="0">
      <alignment horizontal="left" vertical="center" wrapText="1"/>
    </xf>
    <xf numFmtId="166" fontId="27" fillId="0" borderId="0">
      <alignment horizontal="left" vertical="center" wrapText="1"/>
    </xf>
    <xf numFmtId="166" fontId="21" fillId="0" borderId="0">
      <alignment horizontal="left" vertical="center" wrapText="1"/>
    </xf>
    <xf numFmtId="166" fontId="27" fillId="0" borderId="0">
      <alignment horizontal="left" vertical="center" wrapText="1"/>
    </xf>
    <xf numFmtId="166" fontId="27" fillId="0" borderId="0">
      <alignment horizontal="left" vertical="center" wrapText="1"/>
    </xf>
    <xf numFmtId="166" fontId="21" fillId="0" borderId="0">
      <alignment horizontal="left" vertical="center" wrapText="1"/>
    </xf>
    <xf numFmtId="166" fontId="21" fillId="0" borderId="0">
      <alignment horizontal="left" vertical="center" wrapText="1"/>
    </xf>
    <xf numFmtId="166" fontId="44" fillId="0" borderId="0">
      <alignment horizontal="right"/>
    </xf>
    <xf numFmtId="166" fontId="44" fillId="0" borderId="0">
      <alignment horizontal="right"/>
    </xf>
    <xf numFmtId="166" fontId="44" fillId="0" borderId="0">
      <alignment horizontal="right"/>
    </xf>
    <xf numFmtId="166" fontId="44" fillId="0" borderId="0">
      <alignment horizontal="right"/>
    </xf>
    <xf numFmtId="166" fontId="44" fillId="0" borderId="0">
      <alignment horizontal="right"/>
    </xf>
    <xf numFmtId="166" fontId="43" fillId="0" borderId="0">
      <alignment horizontal="left"/>
    </xf>
    <xf numFmtId="166" fontId="44" fillId="0" borderId="0">
      <alignment horizontal="left" vertical="center" wrapText="1"/>
    </xf>
    <xf numFmtId="166" fontId="44" fillId="0" borderId="0">
      <alignment horizontal="left" vertical="center" wrapText="1"/>
    </xf>
    <xf numFmtId="166" fontId="44" fillId="0" borderId="0">
      <alignment horizontal="left" vertical="center" wrapText="1"/>
    </xf>
    <xf numFmtId="166" fontId="44" fillId="0" borderId="0">
      <alignment horizontal="left" vertical="center" wrapText="1"/>
    </xf>
    <xf numFmtId="166" fontId="43" fillId="0" borderId="0">
      <alignment horizontal="left" vertical="center" wrapText="1"/>
    </xf>
    <xf numFmtId="166" fontId="43" fillId="0" borderId="0">
      <alignment horizontal="left" vertical="center" wrapText="1"/>
    </xf>
    <xf numFmtId="166" fontId="43" fillId="0" borderId="0">
      <alignment horizontal="left" vertical="center" wrapText="1"/>
    </xf>
    <xf numFmtId="166" fontId="43" fillId="0" borderId="0">
      <alignment horizontal="left" vertical="center" wrapText="1"/>
    </xf>
    <xf numFmtId="166" fontId="2" fillId="0" borderId="0" applyNumberFormat="0" applyFill="0" applyBorder="0" applyAlignment="0" applyProtection="0"/>
    <xf numFmtId="166" fontId="45" fillId="0" borderId="0" applyNumberFormat="0" applyFill="0" applyBorder="0" applyAlignment="0" applyProtection="0"/>
    <xf numFmtId="166" fontId="13" fillId="0" borderId="8" applyNumberFormat="0" applyFill="0" applyAlignment="0" applyProtection="0"/>
    <xf numFmtId="166" fontId="13" fillId="0" borderId="14" applyNumberFormat="0" applyFill="0" applyAlignment="0" applyProtection="0"/>
    <xf numFmtId="0" fontId="1" fillId="0" borderId="0"/>
    <xf numFmtId="0" fontId="4" fillId="0" borderId="2" applyNumberFormat="0" applyFill="0" applyAlignment="0" applyProtection="0"/>
    <xf numFmtId="0" fontId="7" fillId="3" borderId="0" applyNumberFormat="0" applyBorder="0" applyAlignment="0" applyProtection="0"/>
    <xf numFmtId="0" fontId="1" fillId="0" borderId="0"/>
    <xf numFmtId="0" fontId="1" fillId="0" borderId="0"/>
    <xf numFmtId="0" fontId="47" fillId="0" borderId="0">
      <alignment vertical="top"/>
    </xf>
    <xf numFmtId="0" fontId="47" fillId="0" borderId="0">
      <alignment vertical="top"/>
    </xf>
    <xf numFmtId="0" fontId="47" fillId="0" borderId="0">
      <alignment vertical="top"/>
    </xf>
    <xf numFmtId="0" fontId="48" fillId="0" borderId="0"/>
    <xf numFmtId="0" fontId="16" fillId="0" borderId="0"/>
    <xf numFmtId="0" fontId="18" fillId="0" borderId="0">
      <alignment vertical="top"/>
    </xf>
    <xf numFmtId="0" fontId="15" fillId="0" borderId="0"/>
    <xf numFmtId="0" fontId="18" fillId="0" borderId="0"/>
    <xf numFmtId="0" fontId="18" fillId="0" borderId="0"/>
    <xf numFmtId="0" fontId="16" fillId="0" borderId="0"/>
    <xf numFmtId="165" fontId="16" fillId="0" borderId="0" applyFont="0" applyFill="0" applyBorder="0" applyAlignment="0" applyProtection="0"/>
    <xf numFmtId="0" fontId="1" fillId="0" borderId="0"/>
    <xf numFmtId="0" fontId="49" fillId="32" borderId="0" applyNumberFormat="0" applyBorder="0" applyAlignment="0" applyProtection="0"/>
    <xf numFmtId="0" fontId="49" fillId="38" borderId="0" applyNumberFormat="0" applyBorder="0" applyAlignment="0" applyProtection="0"/>
    <xf numFmtId="0" fontId="46" fillId="43" borderId="15" applyNumberFormat="0" applyAlignment="0" applyProtection="0"/>
    <xf numFmtId="0" fontId="50" fillId="0" borderId="0" applyNumberFormat="0" applyFill="0" applyBorder="0" applyAlignment="0" applyProtection="0"/>
    <xf numFmtId="0" fontId="1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51" fillId="0" borderId="0" applyNumberFormat="0" applyFill="0" applyBorder="0" applyAlignment="0" applyProtection="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2" fillId="0" borderId="0"/>
    <xf numFmtId="0" fontId="1" fillId="0" borderId="0"/>
    <xf numFmtId="0" fontId="1" fillId="0" borderId="0"/>
    <xf numFmtId="0" fontId="1" fillId="0" borderId="0"/>
    <xf numFmtId="0" fontId="18" fillId="0" borderId="0"/>
    <xf numFmtId="0" fontId="16" fillId="0" borderId="0"/>
    <xf numFmtId="0" fontId="16" fillId="0" borderId="0"/>
    <xf numFmtId="0" fontId="22" fillId="0" borderId="0"/>
    <xf numFmtId="0" fontId="18" fillId="0" borderId="0"/>
    <xf numFmtId="0" fontId="18" fillId="0" borderId="0"/>
    <xf numFmtId="0" fontId="18" fillId="0" borderId="0"/>
    <xf numFmtId="0" fontId="1" fillId="0" borderId="0"/>
    <xf numFmtId="0" fontId="16" fillId="0" borderId="0"/>
    <xf numFmtId="0" fontId="1" fillId="0" borderId="0"/>
    <xf numFmtId="0" fontId="16" fillId="0" borderId="0"/>
    <xf numFmtId="0" fontId="18" fillId="0" borderId="0"/>
    <xf numFmtId="0" fontId="18" fillId="0" borderId="0"/>
    <xf numFmtId="0" fontId="1" fillId="0" borderId="0"/>
    <xf numFmtId="0" fontId="16" fillId="0" borderId="0"/>
    <xf numFmtId="0" fontId="16" fillId="0" borderId="0"/>
    <xf numFmtId="0" fontId="53" fillId="0" borderId="0" applyNumberFormat="0" applyFill="0" applyBorder="0" applyAlignment="0" applyProtection="0"/>
    <xf numFmtId="0" fontId="1" fillId="0" borderId="0"/>
    <xf numFmtId="0" fontId="54" fillId="0" borderId="0" applyNumberFormat="0" applyFill="0" applyBorder="0" applyAlignment="0" applyProtection="0"/>
    <xf numFmtId="0" fontId="55" fillId="0" borderId="0"/>
    <xf numFmtId="0" fontId="23" fillId="30" borderId="4" applyAlignment="0" applyProtection="0"/>
    <xf numFmtId="0" fontId="24" fillId="0" borderId="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6" fillId="2" borderId="0" applyNumberFormat="0" applyBorder="0" applyAlignment="0" applyProtection="0"/>
    <xf numFmtId="0" fontId="18" fillId="0" borderId="0"/>
    <xf numFmtId="165" fontId="1" fillId="0" borderId="0" applyFont="0" applyFill="0" applyBorder="0" applyAlignment="0" applyProtection="0"/>
  </cellStyleXfs>
  <cellXfs count="418">
    <xf numFmtId="0" fontId="0" fillId="0" borderId="0" xfId="0"/>
    <xf numFmtId="0" fontId="0" fillId="0" borderId="0" xfId="0" applyBorder="1"/>
    <xf numFmtId="167" fontId="0" fillId="0" borderId="0" xfId="0" applyNumberFormat="1" applyFont="1" applyProtection="1">
      <protection locked="0"/>
    </xf>
    <xf numFmtId="1" fontId="0" fillId="0" borderId="0" xfId="0" applyNumberFormat="1" applyFont="1" applyProtection="1">
      <protection locked="0"/>
    </xf>
    <xf numFmtId="2" fontId="56" fillId="45" borderId="9" xfId="0" applyNumberFormat="1" applyFont="1" applyFill="1" applyBorder="1" applyAlignment="1" applyProtection="1">
      <alignment horizontal="center" wrapText="1"/>
      <protection locked="0"/>
    </xf>
    <xf numFmtId="167" fontId="0" fillId="46" borderId="9" xfId="0" applyNumberFormat="1" applyFont="1" applyFill="1" applyBorder="1" applyAlignment="1" applyProtection="1">
      <alignment horizontal="center"/>
    </xf>
    <xf numFmtId="2" fontId="0" fillId="47" borderId="0" xfId="0" applyNumberFormat="1" applyFill="1" applyBorder="1"/>
    <xf numFmtId="2" fontId="0" fillId="47" borderId="0" xfId="0" applyNumberFormat="1" applyFill="1" applyBorder="1" applyAlignment="1">
      <alignment horizontal="center"/>
    </xf>
    <xf numFmtId="167" fontId="0" fillId="47" borderId="0" xfId="0" applyNumberFormat="1" applyFont="1" applyFill="1" applyBorder="1" applyProtection="1">
      <protection locked="0"/>
    </xf>
    <xf numFmtId="167" fontId="57" fillId="47" borderId="0" xfId="0" applyNumberFormat="1" applyFont="1" applyFill="1" applyProtection="1">
      <protection locked="0"/>
    </xf>
    <xf numFmtId="0" fontId="0" fillId="47" borderId="0" xfId="0" applyFill="1" applyBorder="1"/>
    <xf numFmtId="168" fontId="0" fillId="0" borderId="9" xfId="1393" applyNumberFormat="1" applyFont="1" applyBorder="1" applyAlignment="1" applyProtection="1">
      <alignment horizontal="center"/>
    </xf>
    <xf numFmtId="2" fontId="0" fillId="47" borderId="0" xfId="0" applyNumberFormat="1" applyFont="1" applyFill="1" applyBorder="1" applyAlignment="1" applyProtection="1">
      <alignment horizontal="center"/>
      <protection locked="0"/>
    </xf>
    <xf numFmtId="167" fontId="0" fillId="47" borderId="0" xfId="0" applyNumberFormat="1" applyFont="1" applyFill="1" applyBorder="1" applyAlignment="1" applyProtection="1">
      <alignment horizontal="center"/>
      <protection locked="0"/>
    </xf>
    <xf numFmtId="167" fontId="13" fillId="47" borderId="0" xfId="0" applyNumberFormat="1" applyFont="1" applyFill="1" applyProtection="1">
      <protection locked="0"/>
    </xf>
    <xf numFmtId="167" fontId="0" fillId="47" borderId="0" xfId="0" applyNumberFormat="1" applyFont="1" applyFill="1" applyProtection="1">
      <protection locked="0"/>
    </xf>
    <xf numFmtId="1" fontId="0" fillId="47" borderId="0" xfId="0" applyNumberFormat="1" applyFont="1" applyFill="1" applyProtection="1">
      <protection locked="0"/>
    </xf>
    <xf numFmtId="2" fontId="0" fillId="47" borderId="0" xfId="0" applyNumberFormat="1" applyFont="1" applyFill="1" applyAlignment="1" applyProtection="1">
      <alignment horizontal="center"/>
      <protection locked="0"/>
    </xf>
    <xf numFmtId="167" fontId="0" fillId="47" borderId="0" xfId="0" applyNumberFormat="1" applyFont="1" applyFill="1" applyAlignment="1" applyProtection="1">
      <alignment horizontal="center"/>
      <protection locked="0"/>
    </xf>
    <xf numFmtId="2" fontId="58" fillId="47" borderId="0" xfId="0" applyNumberFormat="1" applyFont="1" applyFill="1" applyAlignment="1" applyProtection="1">
      <alignment horizontal="center"/>
      <protection locked="0"/>
    </xf>
    <xf numFmtId="1" fontId="0" fillId="47" borderId="0" xfId="0" applyNumberFormat="1" applyFont="1" applyFill="1" applyBorder="1" applyProtection="1">
      <protection locked="0"/>
    </xf>
    <xf numFmtId="2" fontId="56" fillId="48" borderId="9" xfId="1393" applyNumberFormat="1" applyFont="1" applyFill="1" applyBorder="1" applyAlignment="1" applyProtection="1">
      <alignment horizontal="center" wrapText="1"/>
      <protection locked="0"/>
    </xf>
    <xf numFmtId="2" fontId="56" fillId="48" borderId="9" xfId="0" applyNumberFormat="1" applyFont="1" applyFill="1" applyBorder="1" applyAlignment="1" applyProtection="1">
      <alignment horizontal="center" wrapText="1"/>
      <protection locked="0"/>
    </xf>
    <xf numFmtId="168" fontId="0" fillId="0" borderId="9" xfId="1393" applyNumberFormat="1" applyFont="1" applyFill="1" applyBorder="1" applyAlignment="1" applyProtection="1">
      <alignment horizontal="center"/>
    </xf>
    <xf numFmtId="9" fontId="0" fillId="47" borderId="9" xfId="1393" applyFont="1" applyFill="1" applyBorder="1" applyAlignment="1" applyProtection="1">
      <alignment horizontal="center"/>
      <protection locked="0"/>
    </xf>
    <xf numFmtId="2" fontId="0" fillId="46" borderId="9" xfId="1393" applyNumberFormat="1" applyFont="1" applyFill="1" applyBorder="1" applyAlignment="1" applyProtection="1">
      <alignment horizontal="center"/>
    </xf>
    <xf numFmtId="2" fontId="0" fillId="46" borderId="9" xfId="110" applyNumberFormat="1" applyFont="1" applyFill="1" applyBorder="1" applyAlignment="1" applyProtection="1">
      <alignment horizontal="center"/>
    </xf>
    <xf numFmtId="1" fontId="56" fillId="45" borderId="9" xfId="0" applyNumberFormat="1" applyFont="1" applyFill="1" applyBorder="1" applyAlignment="1" applyProtection="1">
      <alignment horizontal="center"/>
      <protection locked="0"/>
    </xf>
    <xf numFmtId="168" fontId="0" fillId="47" borderId="9" xfId="1393" applyNumberFormat="1" applyFont="1" applyFill="1" applyBorder="1" applyAlignment="1" applyProtection="1">
      <alignment horizontal="center"/>
      <protection locked="0"/>
    </xf>
    <xf numFmtId="2" fontId="0" fillId="46" borderId="9" xfId="0" applyNumberFormat="1" applyFont="1" applyFill="1" applyBorder="1" applyAlignment="1" applyProtection="1">
      <alignment horizontal="center"/>
      <protection locked="0"/>
    </xf>
    <xf numFmtId="167" fontId="0" fillId="46" borderId="9" xfId="0" applyNumberFormat="1" applyFont="1" applyFill="1" applyBorder="1" applyAlignment="1" applyProtection="1">
      <alignment horizontal="center"/>
      <protection locked="0"/>
    </xf>
    <xf numFmtId="0" fontId="0" fillId="47" borderId="0" xfId="0" applyFont="1" applyFill="1" applyProtection="1">
      <protection locked="0"/>
    </xf>
    <xf numFmtId="167" fontId="59" fillId="47" borderId="0" xfId="839" applyNumberFormat="1" applyFont="1" applyFill="1" applyProtection="1">
      <protection locked="0"/>
    </xf>
    <xf numFmtId="9" fontId="0" fillId="47" borderId="0" xfId="1393" applyFont="1" applyFill="1" applyAlignment="1" applyProtection="1">
      <alignment horizontal="center"/>
      <protection locked="0"/>
    </xf>
    <xf numFmtId="1" fontId="0" fillId="47" borderId="0" xfId="0" applyNumberFormat="1" applyFont="1" applyFill="1" applyAlignment="1" applyProtection="1">
      <alignment horizontal="left" vertical="top"/>
      <protection locked="0"/>
    </xf>
    <xf numFmtId="2" fontId="56" fillId="48" borderId="9" xfId="0" applyNumberFormat="1" applyFont="1" applyFill="1" applyBorder="1" applyAlignment="1" applyProtection="1">
      <alignment horizontal="center" vertical="center" wrapText="1"/>
      <protection locked="0"/>
    </xf>
    <xf numFmtId="0" fontId="56" fillId="48" borderId="9" xfId="0" applyFont="1" applyFill="1" applyBorder="1" applyAlignment="1" applyProtection="1">
      <alignment horizontal="center" vertical="center" wrapText="1"/>
      <protection locked="0"/>
    </xf>
    <xf numFmtId="1" fontId="61" fillId="47" borderId="9" xfId="877" applyNumberFormat="1" applyFont="1" applyFill="1" applyBorder="1" applyAlignment="1" applyProtection="1">
      <alignment horizontal="center" vertical="center" wrapText="1"/>
    </xf>
    <xf numFmtId="167" fontId="61" fillId="47" borderId="9" xfId="877" applyNumberFormat="1" applyFont="1" applyFill="1" applyBorder="1" applyAlignment="1" applyProtection="1">
      <alignment horizontal="center" vertical="center" wrapText="1"/>
    </xf>
    <xf numFmtId="167" fontId="61" fillId="46" borderId="9" xfId="877" applyNumberFormat="1" applyFont="1" applyFill="1" applyBorder="1" applyAlignment="1" applyProtection="1">
      <alignment horizontal="center" vertical="center" wrapText="1"/>
    </xf>
    <xf numFmtId="166" fontId="61" fillId="47" borderId="0" xfId="1047" applyFont="1" applyFill="1" applyBorder="1" applyAlignment="1" applyProtection="1">
      <alignment vertical="center"/>
      <protection locked="0"/>
    </xf>
    <xf numFmtId="2" fontId="0" fillId="47" borderId="0" xfId="0" applyNumberFormat="1" applyFont="1" applyFill="1" applyProtection="1">
      <protection locked="0"/>
    </xf>
    <xf numFmtId="2" fontId="62" fillId="47" borderId="0" xfId="0" applyNumberFormat="1" applyFont="1" applyFill="1" applyProtection="1">
      <protection locked="0"/>
    </xf>
    <xf numFmtId="2" fontId="62" fillId="47" borderId="0" xfId="0" quotePrefix="1" applyNumberFormat="1" applyFont="1" applyFill="1" applyProtection="1">
      <protection locked="0"/>
    </xf>
    <xf numFmtId="0" fontId="62" fillId="47" borderId="0" xfId="0" quotePrefix="1" applyFont="1" applyFill="1" applyProtection="1">
      <protection locked="0"/>
    </xf>
    <xf numFmtId="167" fontId="63" fillId="47" borderId="0" xfId="0" applyNumberFormat="1" applyFont="1" applyFill="1" applyProtection="1">
      <protection locked="0"/>
    </xf>
    <xf numFmtId="1" fontId="0" fillId="0" borderId="9" xfId="0" applyNumberFormat="1" applyFont="1" applyBorder="1" applyAlignment="1" applyProtection="1">
      <alignment horizontal="center"/>
    </xf>
    <xf numFmtId="167" fontId="0" fillId="0" borderId="9" xfId="0" applyNumberFormat="1" applyFont="1" applyBorder="1" applyAlignment="1" applyProtection="1">
      <alignment horizontal="center"/>
    </xf>
    <xf numFmtId="167" fontId="15" fillId="47" borderId="0" xfId="0" applyNumberFormat="1" applyFont="1" applyFill="1" applyBorder="1" applyProtection="1">
      <protection locked="0"/>
    </xf>
    <xf numFmtId="1" fontId="56" fillId="45" borderId="16" xfId="0" applyNumberFormat="1" applyFont="1" applyFill="1" applyBorder="1" applyAlignment="1" applyProtection="1">
      <alignment horizontal="center"/>
      <protection locked="0"/>
    </xf>
    <xf numFmtId="168" fontId="0" fillId="47" borderId="9" xfId="1393" applyNumberFormat="1" applyFont="1" applyFill="1" applyBorder="1" applyAlignment="1" applyProtection="1">
      <alignment horizontal="center"/>
    </xf>
    <xf numFmtId="9" fontId="0" fillId="0" borderId="9" xfId="1393" applyFont="1" applyBorder="1" applyAlignment="1">
      <alignment horizontal="center" vertical="top"/>
    </xf>
    <xf numFmtId="167" fontId="0" fillId="47" borderId="0" xfId="0" applyNumberFormat="1" applyFont="1" applyFill="1" applyAlignment="1" applyProtection="1">
      <alignment horizontal="center"/>
    </xf>
    <xf numFmtId="1" fontId="0" fillId="47" borderId="9" xfId="0" applyNumberFormat="1" applyFont="1" applyFill="1" applyBorder="1" applyAlignment="1" applyProtection="1">
      <alignment horizontal="center"/>
    </xf>
    <xf numFmtId="0" fontId="0" fillId="47" borderId="0" xfId="0" applyFill="1" applyProtection="1">
      <protection locked="0"/>
    </xf>
    <xf numFmtId="167" fontId="64" fillId="47" borderId="0" xfId="0" applyNumberFormat="1" applyFont="1" applyFill="1" applyAlignment="1" applyProtection="1">
      <alignment horizontal="center"/>
      <protection locked="0"/>
    </xf>
    <xf numFmtId="9" fontId="0" fillId="47" borderId="0" xfId="1393" applyFont="1" applyFill="1" applyProtection="1">
      <protection locked="0"/>
    </xf>
    <xf numFmtId="168" fontId="0" fillId="47" borderId="0" xfId="1393" applyNumberFormat="1" applyFont="1" applyFill="1" applyProtection="1">
      <protection locked="0"/>
    </xf>
    <xf numFmtId="0" fontId="0" fillId="47" borderId="0" xfId="0" applyFill="1"/>
    <xf numFmtId="0" fontId="13" fillId="47" borderId="0" xfId="0" applyFont="1" applyFill="1" applyBorder="1"/>
    <xf numFmtId="1" fontId="56" fillId="45" borderId="18" xfId="0" applyNumberFormat="1" applyFont="1" applyFill="1" applyBorder="1" applyAlignment="1" applyProtection="1">
      <alignment horizontal="center"/>
      <protection locked="0"/>
    </xf>
    <xf numFmtId="167" fontId="15" fillId="0" borderId="9" xfId="1393" applyNumberFormat="1" applyFont="1" applyBorder="1" applyAlignment="1" applyProtection="1">
      <alignment horizontal="center"/>
    </xf>
    <xf numFmtId="167" fontId="15" fillId="0" borderId="9" xfId="1393" applyNumberFormat="1" applyFont="1" applyBorder="1" applyAlignment="1">
      <alignment horizontal="center"/>
    </xf>
    <xf numFmtId="0" fontId="0" fillId="0" borderId="0" xfId="0" applyFont="1" applyFill="1" applyBorder="1" applyProtection="1">
      <protection locked="0"/>
    </xf>
    <xf numFmtId="1" fontId="15" fillId="47" borderId="0" xfId="4" applyNumberFormat="1" applyFont="1" applyFill="1" applyProtection="1">
      <protection locked="0"/>
    </xf>
    <xf numFmtId="2" fontId="15" fillId="47" borderId="0" xfId="4" applyNumberFormat="1" applyFont="1" applyFill="1" applyProtection="1">
      <protection locked="0"/>
    </xf>
    <xf numFmtId="167" fontId="15" fillId="47" borderId="0" xfId="4" applyNumberFormat="1" applyFont="1" applyFill="1" applyProtection="1">
      <protection locked="0"/>
    </xf>
    <xf numFmtId="0" fontId="15" fillId="47" borderId="0" xfId="0" applyFont="1" applyFill="1" applyAlignment="1" applyProtection="1">
      <alignment horizontal="center" wrapText="1"/>
      <protection locked="0"/>
    </xf>
    <xf numFmtId="0" fontId="15" fillId="47" borderId="0" xfId="0" applyFont="1" applyFill="1" applyAlignment="1" applyProtection="1">
      <alignment wrapText="1"/>
      <protection locked="0"/>
    </xf>
    <xf numFmtId="167" fontId="0" fillId="47" borderId="0" xfId="0" applyNumberFormat="1" applyFont="1" applyFill="1" applyAlignment="1" applyProtection="1">
      <alignment wrapText="1"/>
      <protection locked="0"/>
    </xf>
    <xf numFmtId="0" fontId="0" fillId="47" borderId="0" xfId="0" applyFont="1" applyFill="1" applyBorder="1" applyProtection="1">
      <protection locked="0"/>
    </xf>
    <xf numFmtId="1" fontId="56" fillId="45" borderId="20" xfId="0" applyNumberFormat="1" applyFont="1" applyFill="1" applyBorder="1" applyAlignment="1" applyProtection="1">
      <alignment horizontal="center"/>
      <protection locked="0"/>
    </xf>
    <xf numFmtId="2" fontId="61" fillId="46" borderId="9" xfId="877" applyNumberFormat="1" applyFont="1" applyFill="1" applyBorder="1" applyAlignment="1" applyProtection="1">
      <alignment horizontal="center" vertical="center" wrapText="1"/>
    </xf>
    <xf numFmtId="168" fontId="0" fillId="0" borderId="9" xfId="1393" applyNumberFormat="1" applyFont="1" applyBorder="1" applyAlignment="1">
      <alignment horizontal="center"/>
    </xf>
    <xf numFmtId="1" fontId="56" fillId="45" borderId="0" xfId="0" applyNumberFormat="1" applyFont="1" applyFill="1" applyBorder="1" applyAlignment="1" applyProtection="1">
      <alignment horizontal="center"/>
      <protection locked="0"/>
    </xf>
    <xf numFmtId="168" fontId="61" fillId="47" borderId="9" xfId="1393" applyNumberFormat="1" applyFont="1" applyFill="1" applyBorder="1" applyAlignment="1" applyProtection="1">
      <alignment horizontal="center"/>
    </xf>
    <xf numFmtId="167" fontId="0" fillId="47" borderId="0" xfId="0" applyNumberFormat="1" applyFont="1" applyFill="1" applyAlignment="1" applyProtection="1">
      <protection locked="0"/>
    </xf>
    <xf numFmtId="0" fontId="0" fillId="47" borderId="0" xfId="0" applyFill="1" applyAlignment="1">
      <alignment wrapText="1"/>
    </xf>
    <xf numFmtId="168" fontId="0" fillId="0" borderId="9" xfId="0" applyNumberFormat="1" applyFill="1" applyBorder="1" applyAlignment="1" applyProtection="1">
      <alignment horizontal="center"/>
      <protection locked="0"/>
    </xf>
    <xf numFmtId="167" fontId="56" fillId="48" borderId="9" xfId="0" applyNumberFormat="1" applyFont="1" applyFill="1" applyBorder="1" applyAlignment="1" applyProtection="1">
      <alignment horizontal="center" wrapText="1"/>
      <protection locked="0"/>
    </xf>
    <xf numFmtId="2" fontId="0" fillId="47" borderId="0" xfId="0" applyNumberFormat="1" applyFont="1" applyFill="1" applyBorder="1" applyProtection="1">
      <protection locked="0"/>
    </xf>
    <xf numFmtId="2" fontId="56" fillId="47" borderId="0" xfId="0" applyNumberFormat="1" applyFont="1" applyFill="1" applyBorder="1" applyAlignment="1" applyProtection="1">
      <alignment horizontal="left"/>
      <protection locked="0"/>
    </xf>
    <xf numFmtId="9" fontId="0" fillId="47" borderId="0" xfId="1393" applyNumberFormat="1" applyFont="1" applyFill="1" applyBorder="1" applyAlignment="1" applyProtection="1">
      <alignment horizontal="center"/>
    </xf>
    <xf numFmtId="9" fontId="0" fillId="47" borderId="0" xfId="0" applyNumberFormat="1" applyFill="1" applyBorder="1" applyAlignment="1" applyProtection="1">
      <alignment horizontal="center"/>
      <protection locked="0"/>
    </xf>
    <xf numFmtId="167" fontId="56" fillId="48" borderId="9" xfId="0" applyNumberFormat="1" applyFont="1" applyFill="1" applyBorder="1" applyAlignment="1" applyProtection="1">
      <alignment horizontal="left"/>
      <protection locked="0"/>
    </xf>
    <xf numFmtId="168" fontId="0" fillId="0" borderId="9" xfId="0" applyNumberFormat="1" applyBorder="1" applyAlignment="1" applyProtection="1">
      <alignment horizontal="center"/>
    </xf>
    <xf numFmtId="1" fontId="56" fillId="51" borderId="0" xfId="0" applyNumberFormat="1" applyFont="1" applyFill="1" applyBorder="1" applyAlignment="1" applyProtection="1">
      <protection locked="0"/>
    </xf>
    <xf numFmtId="167" fontId="13" fillId="47" borderId="0" xfId="0" applyNumberFormat="1" applyFont="1" applyFill="1" applyAlignment="1" applyProtection="1">
      <alignment horizontal="left"/>
      <protection locked="0"/>
    </xf>
    <xf numFmtId="1" fontId="15" fillId="47" borderId="0" xfId="0" applyNumberFormat="1" applyFont="1" applyFill="1" applyBorder="1" applyAlignment="1" applyProtection="1">
      <alignment vertical="center" wrapText="1"/>
      <protection locked="0"/>
    </xf>
    <xf numFmtId="168" fontId="0" fillId="0" borderId="9" xfId="0" applyNumberFormat="1" applyBorder="1" applyAlignment="1">
      <alignment horizontal="center" wrapText="1"/>
    </xf>
    <xf numFmtId="168" fontId="0" fillId="0" borderId="9" xfId="1393" applyNumberFormat="1" applyFont="1" applyBorder="1" applyAlignment="1">
      <alignment horizontal="center" wrapText="1"/>
    </xf>
    <xf numFmtId="167" fontId="56" fillId="48" borderId="18" xfId="0" applyNumberFormat="1" applyFont="1" applyFill="1" applyBorder="1" applyAlignment="1" applyProtection="1">
      <alignment horizontal="left" vertical="top" wrapText="1"/>
      <protection locked="0"/>
    </xf>
    <xf numFmtId="167" fontId="65" fillId="48" borderId="18" xfId="0" applyNumberFormat="1" applyFont="1" applyFill="1" applyBorder="1" applyAlignment="1" applyProtection="1">
      <alignment horizontal="left" vertical="top" wrapText="1"/>
      <protection locked="0"/>
    </xf>
    <xf numFmtId="167" fontId="14" fillId="48" borderId="18" xfId="0" applyNumberFormat="1" applyFont="1" applyFill="1" applyBorder="1" applyAlignment="1" applyProtection="1">
      <alignment horizontal="left" vertical="top" wrapText="1"/>
      <protection locked="0"/>
    </xf>
    <xf numFmtId="167" fontId="56" fillId="48" borderId="22" xfId="0" applyNumberFormat="1" applyFont="1" applyFill="1" applyBorder="1" applyAlignment="1" applyProtection="1">
      <alignment horizontal="left" vertical="top" wrapText="1"/>
      <protection locked="0"/>
    </xf>
    <xf numFmtId="167" fontId="66" fillId="48" borderId="22" xfId="0" applyNumberFormat="1" applyFont="1" applyFill="1" applyBorder="1" applyAlignment="1" applyProtection="1">
      <alignment horizontal="left" vertical="top" wrapText="1"/>
      <protection locked="0"/>
    </xf>
    <xf numFmtId="167" fontId="14" fillId="48" borderId="22" xfId="0" applyNumberFormat="1" applyFont="1" applyFill="1" applyBorder="1" applyAlignment="1" applyProtection="1">
      <alignment horizontal="left" vertical="top" wrapText="1"/>
      <protection locked="0"/>
    </xf>
    <xf numFmtId="167" fontId="65" fillId="48" borderId="22" xfId="0" applyNumberFormat="1" applyFont="1" applyFill="1" applyBorder="1" applyAlignment="1" applyProtection="1">
      <alignment horizontal="left" vertical="top" wrapText="1"/>
      <protection locked="0"/>
    </xf>
    <xf numFmtId="0" fontId="13" fillId="47" borderId="0" xfId="0" applyFont="1" applyFill="1"/>
    <xf numFmtId="1" fontId="0" fillId="0" borderId="9" xfId="0" applyNumberFormat="1" applyFont="1" applyFill="1" applyBorder="1" applyAlignment="1" applyProtection="1">
      <alignment horizontal="center"/>
    </xf>
    <xf numFmtId="10" fontId="0" fillId="0" borderId="9" xfId="1393" applyNumberFormat="1" applyFont="1" applyFill="1" applyBorder="1" applyAlignment="1" applyProtection="1">
      <alignment horizontal="center"/>
    </xf>
    <xf numFmtId="2" fontId="0" fillId="0" borderId="9" xfId="0" applyNumberFormat="1" applyFont="1" applyFill="1" applyBorder="1" applyAlignment="1" applyProtection="1">
      <alignment horizontal="center"/>
    </xf>
    <xf numFmtId="1" fontId="0" fillId="47" borderId="9" xfId="0" applyNumberFormat="1" applyFont="1" applyFill="1" applyBorder="1" applyAlignment="1" applyProtection="1">
      <alignment horizontal="center"/>
      <protection locked="0"/>
    </xf>
    <xf numFmtId="10" fontId="0" fillId="47" borderId="9" xfId="1393" applyNumberFormat="1" applyFont="1" applyFill="1" applyBorder="1" applyAlignment="1" applyProtection="1">
      <alignment horizontal="center"/>
    </xf>
    <xf numFmtId="2" fontId="0" fillId="47" borderId="9" xfId="0" applyNumberFormat="1" applyFont="1" applyFill="1" applyBorder="1" applyAlignment="1" applyProtection="1">
      <alignment horizontal="center"/>
      <protection locked="0"/>
    </xf>
    <xf numFmtId="2" fontId="56" fillId="45" borderId="9" xfId="0" applyNumberFormat="1" applyFont="1" applyFill="1" applyBorder="1" applyAlignment="1" applyProtection="1">
      <alignment horizontal="center" vertical="center" wrapText="1"/>
      <protection locked="0"/>
    </xf>
    <xf numFmtId="1" fontId="0" fillId="0" borderId="9"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168" fontId="0" fillId="0" borderId="9" xfId="1273" applyNumberFormat="1" applyFont="1" applyBorder="1" applyAlignment="1" applyProtection="1">
      <alignment horizontal="center"/>
    </xf>
    <xf numFmtId="1" fontId="0" fillId="0" borderId="9" xfId="1273" applyNumberFormat="1" applyFont="1" applyFill="1" applyBorder="1" applyAlignment="1" applyProtection="1">
      <alignment horizontal="center"/>
      <protection locked="0"/>
    </xf>
    <xf numFmtId="3" fontId="0" fillId="0" borderId="9" xfId="1273" applyNumberFormat="1" applyFont="1" applyFill="1" applyBorder="1" applyAlignment="1" applyProtection="1">
      <alignment horizontal="center"/>
      <protection locked="0"/>
    </xf>
    <xf numFmtId="168" fontId="0" fillId="0" borderId="9" xfId="1273" applyNumberFormat="1" applyFont="1" applyFill="1" applyBorder="1" applyAlignment="1" applyProtection="1">
      <alignment horizontal="center"/>
    </xf>
    <xf numFmtId="168" fontId="0" fillId="0" borderId="9" xfId="0" applyNumberFormat="1" applyFont="1" applyFill="1" applyBorder="1" applyAlignment="1" applyProtection="1">
      <alignment horizontal="center"/>
      <protection locked="0"/>
    </xf>
    <xf numFmtId="1" fontId="56" fillId="45" borderId="9" xfId="0" applyNumberFormat="1" applyFont="1" applyFill="1" applyBorder="1" applyAlignment="1" applyProtection="1">
      <alignment horizontal="left"/>
      <protection locked="0"/>
    </xf>
    <xf numFmtId="0" fontId="0" fillId="47" borderId="0" xfId="0" applyFont="1" applyFill="1" applyBorder="1" applyAlignment="1" applyProtection="1">
      <alignment horizontal="center"/>
      <protection locked="0"/>
    </xf>
    <xf numFmtId="1" fontId="56" fillId="45" borderId="25" xfId="0" applyNumberFormat="1" applyFont="1" applyFill="1" applyBorder="1" applyAlignment="1" applyProtection="1">
      <alignment horizontal="center"/>
      <protection locked="0"/>
    </xf>
    <xf numFmtId="0" fontId="0" fillId="47" borderId="0" xfId="0" applyFont="1" applyFill="1" applyAlignment="1">
      <alignment horizontal="center" vertical="center"/>
    </xf>
    <xf numFmtId="0" fontId="60" fillId="47" borderId="0" xfId="0" applyFont="1" applyFill="1" applyBorder="1" applyAlignment="1" applyProtection="1">
      <alignment vertical="center"/>
      <protection locked="0"/>
    </xf>
    <xf numFmtId="2" fontId="9" fillId="50" borderId="0" xfId="877" applyNumberFormat="1" applyFont="1" applyFill="1" applyBorder="1" applyAlignment="1" applyProtection="1">
      <alignment horizontal="center" vertical="center" wrapText="1"/>
      <protection locked="0"/>
    </xf>
    <xf numFmtId="1" fontId="56" fillId="47" borderId="0" xfId="0" applyNumberFormat="1" applyFont="1" applyFill="1" applyBorder="1" applyAlignment="1" applyProtection="1">
      <alignment horizontal="center"/>
      <protection locked="0"/>
    </xf>
    <xf numFmtId="0" fontId="0" fillId="47" borderId="0" xfId="0" applyFont="1" applyFill="1" applyBorder="1" applyAlignment="1" applyProtection="1">
      <alignment wrapText="1"/>
      <protection locked="0"/>
    </xf>
    <xf numFmtId="167" fontId="0" fillId="0" borderId="9" xfId="0" applyNumberFormat="1" applyFont="1" applyFill="1" applyBorder="1" applyAlignment="1" applyProtection="1">
      <alignment horizontal="center"/>
    </xf>
    <xf numFmtId="0" fontId="69" fillId="47" borderId="0" xfId="0" applyFont="1" applyFill="1" applyBorder="1" applyProtection="1">
      <protection locked="0"/>
    </xf>
    <xf numFmtId="1" fontId="61" fillId="0" borderId="9" xfId="0" applyNumberFormat="1" applyFont="1" applyFill="1" applyBorder="1" applyAlignment="1" applyProtection="1">
      <alignment horizontal="center"/>
      <protection locked="0"/>
    </xf>
    <xf numFmtId="1" fontId="56" fillId="45" borderId="26" xfId="0" applyNumberFormat="1" applyFont="1" applyFill="1" applyBorder="1" applyAlignment="1" applyProtection="1">
      <alignment horizontal="center"/>
      <protection locked="0"/>
    </xf>
    <xf numFmtId="1" fontId="56" fillId="45" borderId="27" xfId="0" applyNumberFormat="1" applyFont="1" applyFill="1" applyBorder="1" applyAlignment="1" applyProtection="1">
      <alignment horizontal="center"/>
      <protection locked="0"/>
    </xf>
    <xf numFmtId="3" fontId="0" fillId="0" borderId="9" xfId="0" applyNumberFormat="1" applyFill="1" applyBorder="1" applyAlignment="1">
      <alignment horizontal="center"/>
    </xf>
    <xf numFmtId="167" fontId="0" fillId="0" borderId="9" xfId="0" applyNumberFormat="1" applyFont="1" applyFill="1" applyBorder="1" applyAlignment="1" applyProtection="1">
      <alignment horizontal="center"/>
      <protection locked="0"/>
    </xf>
    <xf numFmtId="167" fontId="0" fillId="47" borderId="9" xfId="0" applyNumberFormat="1" applyFont="1" applyFill="1" applyBorder="1" applyAlignment="1" applyProtection="1">
      <alignment horizontal="center"/>
    </xf>
    <xf numFmtId="167" fontId="61" fillId="47" borderId="9" xfId="0" applyNumberFormat="1" applyFont="1" applyFill="1" applyBorder="1" applyAlignment="1" applyProtection="1">
      <alignment horizontal="center"/>
    </xf>
    <xf numFmtId="3" fontId="0" fillId="0" borderId="23" xfId="0" applyNumberFormat="1" applyFill="1" applyBorder="1" applyAlignment="1">
      <alignment horizontal="center"/>
    </xf>
    <xf numFmtId="3" fontId="0" fillId="61" borderId="9" xfId="0" applyNumberFormat="1" applyFill="1" applyBorder="1" applyAlignment="1">
      <alignment horizontal="center"/>
    </xf>
    <xf numFmtId="166" fontId="6" fillId="47" borderId="0" xfId="1395" applyNumberFormat="1" applyFill="1" applyBorder="1" applyProtection="1">
      <protection locked="0"/>
    </xf>
    <xf numFmtId="167" fontId="71" fillId="47" borderId="0" xfId="0" applyNumberFormat="1" applyFont="1" applyFill="1" applyProtection="1">
      <protection locked="0"/>
    </xf>
    <xf numFmtId="168" fontId="61" fillId="47" borderId="9" xfId="0" applyNumberFormat="1" applyFont="1" applyFill="1" applyBorder="1" applyAlignment="1" applyProtection="1">
      <alignment horizontal="center"/>
      <protection locked="0"/>
    </xf>
    <xf numFmtId="2" fontId="56" fillId="45" borderId="9" xfId="0" applyNumberFormat="1" applyFont="1" applyFill="1" applyBorder="1" applyAlignment="1" applyProtection="1">
      <alignment horizontal="center"/>
      <protection locked="0"/>
    </xf>
    <xf numFmtId="2" fontId="68" fillId="47" borderId="0" xfId="0" applyNumberFormat="1" applyFont="1" applyFill="1" applyBorder="1" applyAlignment="1" applyProtection="1">
      <alignment horizontal="center" wrapText="1"/>
      <protection locked="0"/>
    </xf>
    <xf numFmtId="166" fontId="6" fillId="63" borderId="0" xfId="1395" applyNumberFormat="1" applyFill="1" applyBorder="1" applyProtection="1">
      <protection locked="0"/>
    </xf>
    <xf numFmtId="167" fontId="70" fillId="47" borderId="0" xfId="1346" applyNumberFormat="1" applyFont="1" applyFill="1" applyBorder="1" applyAlignment="1">
      <alignment vertical="center" wrapText="1"/>
    </xf>
    <xf numFmtId="0" fontId="0" fillId="50" borderId="0" xfId="0" applyFont="1" applyFill="1" applyBorder="1" applyProtection="1">
      <protection locked="0"/>
    </xf>
    <xf numFmtId="170" fontId="18" fillId="47" borderId="0" xfId="1396" applyNumberFormat="1" applyFont="1" applyFill="1" applyBorder="1" applyAlignment="1" applyProtection="1">
      <alignment horizontal="right" vertical="center"/>
      <protection locked="0"/>
    </xf>
    <xf numFmtId="3" fontId="61" fillId="47" borderId="0" xfId="0" applyNumberFormat="1" applyFont="1" applyFill="1" applyBorder="1" applyProtection="1">
      <protection locked="0"/>
    </xf>
    <xf numFmtId="0" fontId="61" fillId="47" borderId="0" xfId="0" applyFont="1" applyFill="1" applyBorder="1" applyProtection="1">
      <protection locked="0"/>
    </xf>
    <xf numFmtId="2" fontId="68" fillId="0" borderId="0" xfId="0" applyNumberFormat="1" applyFont="1" applyFill="1" applyBorder="1" applyAlignment="1" applyProtection="1">
      <protection locked="0"/>
    </xf>
    <xf numFmtId="2" fontId="68" fillId="0" borderId="0" xfId="0" applyNumberFormat="1" applyFont="1" applyFill="1" applyBorder="1" applyAlignment="1" applyProtection="1">
      <alignment horizontal="center" wrapText="1"/>
      <protection locked="0"/>
    </xf>
    <xf numFmtId="2" fontId="61" fillId="46" borderId="9" xfId="0" applyNumberFormat="1" applyFont="1" applyFill="1" applyBorder="1" applyAlignment="1" applyProtection="1">
      <alignment horizontal="center"/>
    </xf>
    <xf numFmtId="2" fontId="56" fillId="45" borderId="25" xfId="0" applyNumberFormat="1" applyFont="1" applyFill="1" applyBorder="1" applyAlignment="1" applyProtection="1">
      <alignment horizontal="center" wrapText="1"/>
      <protection locked="0"/>
    </xf>
    <xf numFmtId="0" fontId="61" fillId="0" borderId="0" xfId="0" applyFont="1" applyFill="1" applyBorder="1" applyProtection="1">
      <protection locked="0"/>
    </xf>
    <xf numFmtId="2" fontId="61" fillId="0" borderId="0" xfId="0" applyNumberFormat="1" applyFont="1" applyFill="1" applyBorder="1" applyProtection="1">
      <protection locked="0"/>
    </xf>
    <xf numFmtId="0" fontId="68" fillId="0" borderId="0" xfId="0" applyFont="1" applyFill="1" applyBorder="1" applyAlignment="1" applyProtection="1">
      <alignment vertical="center"/>
      <protection locked="0"/>
    </xf>
    <xf numFmtId="166" fontId="7" fillId="47" borderId="0" xfId="3" applyFill="1" applyBorder="1" applyProtection="1">
      <protection locked="0"/>
    </xf>
    <xf numFmtId="167" fontId="6" fillId="47" borderId="0" xfId="1395" applyNumberFormat="1" applyFill="1" applyProtection="1">
      <protection locked="0"/>
    </xf>
    <xf numFmtId="1" fontId="0" fillId="49" borderId="0" xfId="0" applyNumberFormat="1" applyFont="1" applyFill="1" applyBorder="1" applyProtection="1">
      <protection locked="0"/>
    </xf>
    <xf numFmtId="2" fontId="56" fillId="60" borderId="28" xfId="0" applyNumberFormat="1" applyFont="1" applyFill="1" applyBorder="1" applyAlignment="1" applyProtection="1">
      <alignment horizontal="center" vertical="center" wrapText="1"/>
      <protection locked="0"/>
    </xf>
    <xf numFmtId="2" fontId="56" fillId="60" borderId="19" xfId="0" applyNumberFormat="1" applyFont="1" applyFill="1" applyBorder="1" applyAlignment="1" applyProtection="1">
      <alignment horizontal="center" vertical="center" wrapText="1"/>
      <protection locked="0"/>
    </xf>
    <xf numFmtId="0" fontId="0" fillId="0" borderId="0" xfId="0" applyProtection="1">
      <protection locked="0"/>
    </xf>
    <xf numFmtId="0" fontId="0" fillId="47" borderId="0" xfId="0" applyNumberFormat="1" applyFont="1" applyFill="1" applyBorder="1" applyProtection="1">
      <protection locked="0"/>
    </xf>
    <xf numFmtId="167" fontId="13" fillId="0" borderId="0" xfId="0" applyNumberFormat="1" applyFont="1" applyProtection="1">
      <protection locked="0"/>
    </xf>
    <xf numFmtId="0" fontId="0" fillId="49" borderId="0" xfId="0" applyNumberFormat="1" applyFont="1" applyFill="1" applyBorder="1" applyProtection="1">
      <protection locked="0"/>
    </xf>
    <xf numFmtId="2" fontId="0" fillId="58" borderId="9" xfId="0" applyNumberFormat="1" applyFont="1" applyFill="1" applyBorder="1" applyAlignment="1" applyProtection="1">
      <alignment horizontal="center"/>
    </xf>
    <xf numFmtId="0" fontId="56" fillId="60" borderId="21" xfId="0" applyFont="1" applyFill="1" applyBorder="1" applyAlignment="1" applyProtection="1">
      <alignment horizontal="center" vertical="center" wrapText="1"/>
      <protection locked="0"/>
    </xf>
    <xf numFmtId="0" fontId="56" fillId="60" borderId="9" xfId="0" applyFont="1" applyFill="1" applyBorder="1" applyAlignment="1" applyProtection="1">
      <alignment horizontal="center" vertical="center" wrapText="1"/>
      <protection locked="0"/>
    </xf>
    <xf numFmtId="2" fontId="56" fillId="60" borderId="9" xfId="0" applyNumberFormat="1" applyFont="1" applyFill="1" applyBorder="1" applyAlignment="1" applyProtection="1">
      <alignment horizontal="center" vertical="center" wrapText="1"/>
      <protection locked="0"/>
    </xf>
    <xf numFmtId="2" fontId="56" fillId="60" borderId="21" xfId="0" applyNumberFormat="1" applyFont="1" applyFill="1" applyBorder="1" applyAlignment="1" applyProtection="1">
      <alignment horizontal="center" vertical="center" wrapText="1"/>
      <protection locked="0"/>
    </xf>
    <xf numFmtId="0" fontId="0" fillId="49" borderId="0" xfId="0" applyFont="1" applyFill="1" applyBorder="1" applyProtection="1">
      <protection locked="0"/>
    </xf>
    <xf numFmtId="2" fontId="0" fillId="49" borderId="0" xfId="0" applyNumberFormat="1" applyFont="1" applyFill="1" applyBorder="1" applyProtection="1">
      <protection locked="0"/>
    </xf>
    <xf numFmtId="168" fontId="61" fillId="47" borderId="9" xfId="1393" applyNumberFormat="1" applyFont="1" applyFill="1" applyBorder="1" applyAlignment="1" applyProtection="1">
      <alignment horizontal="center"/>
      <protection locked="0"/>
    </xf>
    <xf numFmtId="168" fontId="15" fillId="49" borderId="9" xfId="1393" applyNumberFormat="1" applyFont="1" applyFill="1" applyBorder="1" applyAlignment="1" applyProtection="1">
      <alignment horizontal="center" vertical="center"/>
      <protection locked="0"/>
    </xf>
    <xf numFmtId="166" fontId="15" fillId="49" borderId="0" xfId="1047" applyFont="1" applyFill="1" applyBorder="1" applyAlignment="1" applyProtection="1">
      <alignment vertical="center"/>
      <protection locked="0"/>
    </xf>
    <xf numFmtId="168" fontId="61" fillId="0" borderId="9" xfId="1393" applyNumberFormat="1" applyFont="1" applyFill="1" applyBorder="1" applyAlignment="1" applyProtection="1">
      <alignment horizontal="center"/>
      <protection locked="0"/>
    </xf>
    <xf numFmtId="166" fontId="61" fillId="59" borderId="0" xfId="1047" applyFont="1" applyFill="1" applyBorder="1" applyAlignment="1" applyProtection="1">
      <alignment vertical="center"/>
      <protection locked="0"/>
    </xf>
    <xf numFmtId="166" fontId="68" fillId="59" borderId="0" xfId="1047" applyFont="1" applyFill="1" applyBorder="1" applyAlignment="1" applyProtection="1">
      <alignment vertical="center"/>
      <protection locked="0"/>
    </xf>
    <xf numFmtId="168" fontId="0" fillId="0" borderId="9" xfId="1393" applyNumberFormat="1" applyFont="1" applyBorder="1" applyAlignment="1" applyProtection="1">
      <alignment horizontal="center"/>
    </xf>
    <xf numFmtId="168" fontId="0" fillId="47" borderId="9" xfId="1393" applyNumberFormat="1" applyFont="1" applyFill="1" applyBorder="1" applyAlignment="1" applyProtection="1">
      <alignment horizontal="center"/>
    </xf>
    <xf numFmtId="1" fontId="61" fillId="49" borderId="9" xfId="877" applyNumberFormat="1" applyFont="1" applyFill="1" applyBorder="1" applyAlignment="1" applyProtection="1">
      <alignment horizontal="right" vertical="center" wrapText="1" indent="5"/>
    </xf>
    <xf numFmtId="168" fontId="61" fillId="49" borderId="9" xfId="1393" applyNumberFormat="1" applyFont="1" applyFill="1" applyBorder="1" applyAlignment="1" applyProtection="1">
      <alignment horizontal="right" vertical="center" wrapText="1" indent="5"/>
    </xf>
    <xf numFmtId="168" fontId="61" fillId="0" borderId="9" xfId="1393" applyNumberFormat="1" applyFont="1" applyFill="1" applyBorder="1" applyAlignment="1" applyProtection="1">
      <alignment horizontal="center"/>
    </xf>
    <xf numFmtId="167" fontId="61" fillId="59" borderId="9" xfId="877" applyNumberFormat="1" applyFont="1" applyFill="1" applyBorder="1" applyAlignment="1" applyProtection="1">
      <alignment horizontal="right" vertical="center" wrapText="1" indent="4"/>
    </xf>
    <xf numFmtId="168" fontId="0" fillId="0" borderId="9" xfId="1393" applyNumberFormat="1" applyFont="1" applyFill="1" applyBorder="1" applyAlignment="1" applyProtection="1">
      <alignment horizontal="center"/>
      <protection locked="0"/>
    </xf>
    <xf numFmtId="167" fontId="61" fillId="59" borderId="9" xfId="877" applyNumberFormat="1" applyFont="1" applyFill="1" applyBorder="1" applyAlignment="1" applyProtection="1">
      <alignment horizontal="center" vertical="center"/>
    </xf>
    <xf numFmtId="167" fontId="15" fillId="58" borderId="9" xfId="1393" applyNumberFormat="1" applyFont="1" applyFill="1" applyBorder="1" applyAlignment="1" applyProtection="1">
      <alignment horizontal="center" vertical="center"/>
      <protection locked="0"/>
    </xf>
    <xf numFmtId="9" fontId="15" fillId="49" borderId="9" xfId="1393" applyFont="1" applyFill="1" applyBorder="1" applyAlignment="1" applyProtection="1">
      <alignment horizontal="center" vertical="center"/>
      <protection locked="0"/>
    </xf>
    <xf numFmtId="167" fontId="61" fillId="62" borderId="9" xfId="877" applyNumberFormat="1" applyFont="1" applyFill="1" applyBorder="1" applyAlignment="1" applyProtection="1">
      <alignment horizontal="center" vertical="center"/>
    </xf>
    <xf numFmtId="1" fontId="56" fillId="45" borderId="9" xfId="0" applyNumberFormat="1" applyFont="1" applyFill="1" applyBorder="1" applyAlignment="1" applyProtection="1">
      <alignment horizontal="center" wrapText="1"/>
      <protection locked="0"/>
    </xf>
    <xf numFmtId="9" fontId="0" fillId="47" borderId="29" xfId="1393" applyFont="1" applyFill="1" applyBorder="1" applyAlignment="1">
      <alignment horizontal="center" vertical="center" wrapText="1"/>
    </xf>
    <xf numFmtId="1" fontId="61" fillId="47" borderId="9" xfId="877" applyNumberFormat="1" applyFont="1" applyFill="1" applyBorder="1" applyAlignment="1" applyProtection="1">
      <alignment horizontal="center" vertical="center" wrapText="1"/>
      <protection locked="0"/>
    </xf>
    <xf numFmtId="1" fontId="0" fillId="0" borderId="9" xfId="1393" applyNumberFormat="1" applyFont="1" applyBorder="1" applyAlignment="1" applyProtection="1">
      <alignment horizontal="center"/>
      <protection locked="0"/>
    </xf>
    <xf numFmtId="1" fontId="56" fillId="45" borderId="30" xfId="0" applyNumberFormat="1" applyFont="1" applyFill="1" applyBorder="1" applyAlignment="1" applyProtection="1">
      <alignment horizontal="center"/>
      <protection locked="0"/>
    </xf>
    <xf numFmtId="1" fontId="61" fillId="47" borderId="21" xfId="877" applyNumberFormat="1" applyFont="1" applyFill="1" applyBorder="1" applyAlignment="1" applyProtection="1">
      <alignment horizontal="center" vertical="center" wrapText="1"/>
      <protection locked="0"/>
    </xf>
    <xf numFmtId="1" fontId="0" fillId="0" borderId="21" xfId="1393" applyNumberFormat="1" applyFont="1" applyBorder="1" applyAlignment="1" applyProtection="1">
      <alignment horizontal="center"/>
      <protection locked="0"/>
    </xf>
    <xf numFmtId="1" fontId="61" fillId="0" borderId="9" xfId="0" applyNumberFormat="1" applyFont="1" applyFill="1" applyBorder="1" applyAlignment="1" applyProtection="1">
      <alignment horizontal="center"/>
    </xf>
    <xf numFmtId="3" fontId="61" fillId="0" borderId="9" xfId="0" applyNumberFormat="1" applyFont="1" applyFill="1" applyBorder="1" applyAlignment="1" applyProtection="1">
      <alignment horizontal="center"/>
    </xf>
    <xf numFmtId="3" fontId="61" fillId="0" borderId="9" xfId="0" applyNumberFormat="1" applyFont="1" applyFill="1" applyBorder="1" applyAlignment="1" applyProtection="1">
      <alignment horizontal="center"/>
      <protection locked="0"/>
    </xf>
    <xf numFmtId="168" fontId="61" fillId="0" borderId="9" xfId="0" applyNumberFormat="1" applyFont="1" applyFill="1" applyBorder="1" applyAlignment="1" applyProtection="1">
      <alignment horizontal="center"/>
      <protection locked="0"/>
    </xf>
    <xf numFmtId="0" fontId="72" fillId="47" borderId="0" xfId="0" applyFont="1" applyFill="1" applyBorder="1" applyAlignment="1" applyProtection="1">
      <alignment horizontal="left" vertical="center"/>
      <protection locked="0"/>
    </xf>
    <xf numFmtId="0" fontId="72" fillId="47" borderId="0" xfId="0" applyFont="1" applyFill="1" applyBorder="1" applyProtection="1">
      <protection locked="0"/>
    </xf>
    <xf numFmtId="168" fontId="0" fillId="47" borderId="9" xfId="0" applyNumberFormat="1" applyFill="1" applyBorder="1" applyAlignment="1">
      <alignment horizontal="center" vertical="center"/>
    </xf>
    <xf numFmtId="168" fontId="0" fillId="47" borderId="9" xfId="1393" applyNumberFormat="1" applyFont="1" applyFill="1" applyBorder="1" applyAlignment="1" applyProtection="1">
      <alignment horizontal="center" vertical="center"/>
    </xf>
    <xf numFmtId="167" fontId="61" fillId="47" borderId="9" xfId="877" applyNumberFormat="1" applyFont="1" applyFill="1" applyBorder="1" applyAlignment="1" applyProtection="1">
      <alignment horizontal="center" vertical="center" wrapText="1"/>
      <protection locked="0"/>
    </xf>
    <xf numFmtId="167" fontId="15" fillId="47" borderId="9" xfId="1393" applyNumberFormat="1" applyFont="1" applyFill="1" applyBorder="1" applyAlignment="1" applyProtection="1">
      <alignment horizontal="center"/>
    </xf>
    <xf numFmtId="167" fontId="15" fillId="47" borderId="9" xfId="1393" applyNumberFormat="1" applyFont="1" applyFill="1" applyBorder="1" applyAlignment="1">
      <alignment horizontal="center"/>
    </xf>
    <xf numFmtId="168" fontId="0" fillId="47" borderId="9" xfId="0" applyNumberFormat="1" applyFill="1" applyBorder="1" applyAlignment="1" applyProtection="1">
      <alignment horizontal="center"/>
      <protection locked="0"/>
    </xf>
    <xf numFmtId="168" fontId="0" fillId="47" borderId="9" xfId="0" applyNumberFormat="1" applyFill="1" applyBorder="1" applyAlignment="1" applyProtection="1">
      <alignment horizontal="center"/>
    </xf>
    <xf numFmtId="168" fontId="0" fillId="47" borderId="9" xfId="1393" applyNumberFormat="1" applyFont="1" applyFill="1" applyBorder="1" applyAlignment="1">
      <alignment horizontal="center" wrapText="1"/>
    </xf>
    <xf numFmtId="10" fontId="0" fillId="47" borderId="9" xfId="1393" applyNumberFormat="1" applyFont="1" applyFill="1" applyBorder="1" applyAlignment="1">
      <alignment horizontal="center" wrapText="1"/>
    </xf>
    <xf numFmtId="168" fontId="15" fillId="50" borderId="9" xfId="1393" applyNumberFormat="1" applyFont="1" applyFill="1" applyBorder="1" applyAlignment="1" applyProtection="1">
      <alignment horizontal="center" vertical="center"/>
      <protection locked="0"/>
    </xf>
    <xf numFmtId="2" fontId="61" fillId="47" borderId="9" xfId="0" applyNumberFormat="1" applyFont="1" applyFill="1" applyBorder="1" applyAlignment="1" applyProtection="1">
      <alignment horizontal="center"/>
      <protection locked="0"/>
    </xf>
    <xf numFmtId="2" fontId="61" fillId="46" borderId="9" xfId="0" applyNumberFormat="1" applyFont="1" applyFill="1" applyBorder="1" applyAlignment="1" applyProtection="1">
      <alignment horizontal="center"/>
      <protection locked="0"/>
    </xf>
    <xf numFmtId="167" fontId="61" fillId="47" borderId="9" xfId="1393" applyNumberFormat="1" applyFont="1" applyFill="1" applyBorder="1" applyAlignment="1" applyProtection="1">
      <alignment horizontal="center"/>
      <protection locked="0"/>
    </xf>
    <xf numFmtId="167" fontId="61" fillId="47" borderId="9" xfId="0" applyNumberFormat="1" applyFont="1" applyFill="1" applyBorder="1" applyAlignment="1" applyProtection="1">
      <alignment horizontal="center"/>
      <protection locked="0"/>
    </xf>
    <xf numFmtId="1" fontId="61" fillId="47" borderId="9" xfId="0" applyNumberFormat="1" applyFont="1" applyFill="1" applyBorder="1" applyAlignment="1" applyProtection="1">
      <alignment horizontal="center"/>
      <protection locked="0"/>
    </xf>
    <xf numFmtId="1" fontId="0" fillId="47" borderId="9" xfId="1393" applyNumberFormat="1" applyFont="1" applyFill="1" applyBorder="1" applyAlignment="1" applyProtection="1">
      <alignment horizontal="center"/>
      <protection locked="0"/>
    </xf>
    <xf numFmtId="167" fontId="0" fillId="47" borderId="9" xfId="0" applyNumberFormat="1" applyFont="1" applyFill="1" applyBorder="1" applyAlignment="1" applyProtection="1">
      <alignment horizontal="center"/>
      <protection locked="0"/>
    </xf>
    <xf numFmtId="168" fontId="0" fillId="47" borderId="9" xfId="0" applyNumberFormat="1" applyFont="1" applyFill="1" applyBorder="1" applyAlignment="1" applyProtection="1">
      <alignment horizontal="center"/>
      <protection locked="0"/>
    </xf>
    <xf numFmtId="168" fontId="0" fillId="47" borderId="0" xfId="1393" applyNumberFormat="1" applyFont="1" applyFill="1" applyBorder="1" applyAlignment="1" applyProtection="1">
      <alignment horizontal="center"/>
    </xf>
    <xf numFmtId="168" fontId="0" fillId="47" borderId="0" xfId="1393" applyNumberFormat="1" applyFont="1" applyFill="1" applyBorder="1" applyAlignment="1" applyProtection="1">
      <alignment horizontal="center"/>
      <protection locked="0"/>
    </xf>
    <xf numFmtId="168" fontId="0" fillId="47" borderId="0" xfId="1393" applyNumberFormat="1" applyFont="1" applyFill="1"/>
    <xf numFmtId="0" fontId="0" fillId="47" borderId="29" xfId="1393" applyNumberFormat="1" applyFont="1" applyFill="1" applyBorder="1" applyAlignment="1">
      <alignment horizontal="center" vertical="center" wrapText="1"/>
    </xf>
    <xf numFmtId="0" fontId="0" fillId="47" borderId="0" xfId="0" applyFont="1" applyFill="1" applyAlignment="1" applyProtection="1">
      <alignment horizontal="center" vertical="center"/>
      <protection locked="0"/>
    </xf>
    <xf numFmtId="166" fontId="0" fillId="47" borderId="0" xfId="1047" applyFont="1" applyFill="1" applyBorder="1" applyAlignment="1" applyProtection="1">
      <alignment horizontal="left" indent="1"/>
      <protection locked="0"/>
    </xf>
    <xf numFmtId="0" fontId="0" fillId="47" borderId="0" xfId="0" applyFill="1" applyAlignment="1">
      <alignment vertical="center"/>
    </xf>
    <xf numFmtId="171" fontId="0" fillId="47" borderId="0" xfId="1397" applyNumberFormat="1" applyFont="1" applyFill="1" applyProtection="1">
      <protection locked="0"/>
    </xf>
    <xf numFmtId="1" fontId="15" fillId="47" borderId="0" xfId="4" applyNumberFormat="1" applyFont="1" applyFill="1" applyAlignment="1" applyProtection="1">
      <alignment horizontal="left"/>
      <protection locked="0"/>
    </xf>
    <xf numFmtId="1" fontId="0" fillId="47" borderId="0" xfId="0" applyNumberFormat="1" applyFont="1" applyFill="1" applyBorder="1" applyAlignment="1">
      <alignment horizontal="left" wrapText="1"/>
    </xf>
    <xf numFmtId="166" fontId="15" fillId="49" borderId="0" xfId="1047" applyFont="1" applyFill="1" applyBorder="1" applyAlignment="1" applyProtection="1">
      <alignment horizontal="left" vertical="center"/>
      <protection locked="0"/>
    </xf>
    <xf numFmtId="166" fontId="15" fillId="47" borderId="0" xfId="1047" applyFont="1" applyFill="1" applyBorder="1" applyAlignment="1" applyProtection="1">
      <alignment horizontal="left" vertical="center" wrapText="1"/>
      <protection locked="0"/>
    </xf>
    <xf numFmtId="1" fontId="56" fillId="45" borderId="9" xfId="0" applyNumberFormat="1" applyFont="1" applyFill="1" applyBorder="1" applyAlignment="1" applyProtection="1">
      <alignment horizontal="center" wrapText="1"/>
      <protection locked="0"/>
    </xf>
    <xf numFmtId="167" fontId="0" fillId="0" borderId="9" xfId="0" applyNumberFormat="1" applyBorder="1" applyAlignment="1">
      <alignment horizontal="center"/>
    </xf>
    <xf numFmtId="167" fontId="0" fillId="0" borderId="9" xfId="0" applyNumberFormat="1" applyFont="1" applyBorder="1" applyAlignment="1">
      <alignment horizontal="center"/>
    </xf>
    <xf numFmtId="167" fontId="0" fillId="47" borderId="9" xfId="0" applyNumberFormat="1" applyFill="1" applyBorder="1" applyAlignment="1">
      <alignment horizontal="center"/>
    </xf>
    <xf numFmtId="168" fontId="0" fillId="0" borderId="9" xfId="0" applyNumberFormat="1" applyBorder="1" applyAlignment="1">
      <alignment horizontal="center" vertical="top"/>
    </xf>
    <xf numFmtId="166" fontId="61" fillId="47" borderId="0" xfId="1047" applyFont="1" applyFill="1" applyBorder="1" applyAlignment="1" applyProtection="1">
      <alignment vertical="center" wrapText="1"/>
      <protection locked="0"/>
    </xf>
    <xf numFmtId="1" fontId="56" fillId="51" borderId="0" xfId="0" applyNumberFormat="1" applyFont="1" applyFill="1" applyBorder="1" applyAlignment="1" applyProtection="1">
      <alignment horizontal="center"/>
      <protection locked="0"/>
    </xf>
    <xf numFmtId="1" fontId="60" fillId="47" borderId="0" xfId="4" applyNumberFormat="1" applyFont="1" applyFill="1" applyBorder="1" applyAlignment="1" applyProtection="1">
      <alignment wrapText="1"/>
      <protection locked="0"/>
    </xf>
    <xf numFmtId="0" fontId="0" fillId="47" borderId="0" xfId="0" applyFill="1" applyBorder="1" applyAlignment="1">
      <alignment wrapText="1"/>
    </xf>
    <xf numFmtId="1" fontId="15" fillId="47" borderId="0" xfId="4" applyNumberFormat="1" applyFont="1" applyFill="1" applyAlignment="1" applyProtection="1">
      <alignment wrapText="1"/>
      <protection locked="0"/>
    </xf>
    <xf numFmtId="167" fontId="15" fillId="0" borderId="9" xfId="4" applyNumberFormat="1" applyFont="1" applyBorder="1" applyAlignment="1" applyProtection="1">
      <alignment horizontal="center"/>
    </xf>
    <xf numFmtId="167" fontId="15" fillId="47" borderId="9" xfId="4" applyNumberFormat="1" applyFont="1" applyFill="1" applyBorder="1" applyAlignment="1" applyProtection="1">
      <alignment horizontal="center"/>
    </xf>
    <xf numFmtId="167" fontId="0" fillId="47" borderId="0" xfId="1047" applyNumberFormat="1" applyFont="1" applyFill="1" applyBorder="1" applyAlignment="1" applyProtection="1">
      <alignment vertical="top" wrapText="1"/>
      <protection locked="0"/>
    </xf>
    <xf numFmtId="1" fontId="56" fillId="45" borderId="9" xfId="0" applyNumberFormat="1" applyFont="1" applyFill="1" applyBorder="1" applyAlignment="1" applyProtection="1">
      <alignment horizontal="center" vertical="center"/>
      <protection locked="0"/>
    </xf>
    <xf numFmtId="168" fontId="0" fillId="47" borderId="9" xfId="0" applyNumberFormat="1" applyFill="1" applyBorder="1" applyAlignment="1" applyProtection="1">
      <alignment horizontal="center" vertical="center"/>
      <protection locked="0"/>
    </xf>
    <xf numFmtId="167" fontId="0" fillId="47" borderId="0" xfId="0" applyNumberFormat="1" applyFont="1" applyFill="1" applyAlignment="1" applyProtection="1">
      <alignment vertical="center"/>
      <protection locked="0"/>
    </xf>
    <xf numFmtId="167" fontId="63" fillId="47" borderId="0" xfId="0" applyNumberFormat="1" applyFont="1" applyFill="1" applyAlignment="1" applyProtection="1">
      <alignment vertical="center"/>
      <protection locked="0"/>
    </xf>
    <xf numFmtId="0" fontId="15" fillId="47" borderId="0" xfId="0" applyFont="1" applyFill="1" applyAlignment="1"/>
    <xf numFmtId="1" fontId="61" fillId="49" borderId="9" xfId="877" applyNumberFormat="1" applyFont="1" applyFill="1" applyBorder="1" applyAlignment="1">
      <alignment horizontal="right" vertical="center" wrapText="1" indent="5"/>
    </xf>
    <xf numFmtId="0" fontId="13" fillId="47" borderId="0" xfId="0" applyFont="1" applyFill="1" applyBorder="1" applyAlignment="1">
      <alignment wrapText="1"/>
    </xf>
    <xf numFmtId="168" fontId="0" fillId="0" borderId="9" xfId="1393" applyNumberFormat="1" applyFont="1" applyBorder="1" applyAlignment="1" applyProtection="1">
      <alignment horizontal="center"/>
      <protection locked="0"/>
    </xf>
    <xf numFmtId="168" fontId="0" fillId="49" borderId="9" xfId="1393" applyNumberFormat="1" applyFont="1" applyFill="1" applyBorder="1" applyAlignment="1" applyProtection="1">
      <alignment horizontal="center"/>
      <protection locked="0"/>
    </xf>
    <xf numFmtId="168" fontId="0" fillId="47" borderId="9" xfId="1393" applyNumberFormat="1" applyFont="1" applyFill="1" applyBorder="1" applyAlignment="1">
      <alignment horizontal="center" vertical="center"/>
    </xf>
    <xf numFmtId="164" fontId="0" fillId="0" borderId="9" xfId="1394" applyFont="1" applyBorder="1" applyAlignment="1" applyProtection="1">
      <alignment horizontal="center"/>
      <protection locked="0"/>
    </xf>
    <xf numFmtId="164" fontId="0" fillId="49" borderId="9" xfId="1394" applyFont="1" applyFill="1" applyBorder="1" applyAlignment="1" applyProtection="1">
      <alignment horizontal="center"/>
      <protection locked="0"/>
    </xf>
    <xf numFmtId="1" fontId="61" fillId="49" borderId="9" xfId="877" applyNumberFormat="1" applyFont="1" applyFill="1" applyBorder="1" applyAlignment="1" applyProtection="1">
      <alignment horizontal="right" vertical="center" wrapText="1" indent="5"/>
      <protection locked="0"/>
    </xf>
    <xf numFmtId="168" fontId="61" fillId="49" borderId="9" xfId="1393" applyNumberFormat="1" applyFont="1" applyFill="1" applyBorder="1" applyAlignment="1" applyProtection="1">
      <alignment horizontal="right" vertical="center" wrapText="1" indent="5"/>
      <protection locked="0"/>
    </xf>
    <xf numFmtId="168" fontId="61" fillId="49" borderId="0" xfId="1393" applyNumberFormat="1" applyFont="1" applyFill="1" applyBorder="1" applyAlignment="1" applyProtection="1">
      <alignment horizontal="center" vertical="center" wrapText="1"/>
      <protection locked="0"/>
    </xf>
    <xf numFmtId="168" fontId="61" fillId="49" borderId="0" xfId="1393" applyNumberFormat="1" applyFont="1" applyFill="1" applyBorder="1" applyAlignment="1" applyProtection="1">
      <alignment horizontal="center" vertical="center" wrapText="1"/>
    </xf>
    <xf numFmtId="168" fontId="15" fillId="0" borderId="0" xfId="1393" applyNumberFormat="1" applyFont="1" applyFill="1" applyBorder="1" applyAlignment="1" applyProtection="1">
      <alignment horizontal="center" vertical="center"/>
      <protection locked="0"/>
    </xf>
    <xf numFmtId="2" fontId="56" fillId="48" borderId="9" xfId="0" applyNumberFormat="1" applyFont="1" applyFill="1" applyBorder="1" applyAlignment="1" applyProtection="1">
      <alignment horizontal="center" vertical="center"/>
      <protection locked="0"/>
    </xf>
    <xf numFmtId="167" fontId="67" fillId="49" borderId="9" xfId="0" applyNumberFormat="1" applyFont="1" applyFill="1" applyBorder="1" applyAlignment="1">
      <alignment horizontal="center"/>
    </xf>
    <xf numFmtId="167" fontId="67" fillId="0" borderId="23" xfId="0" applyNumberFormat="1" applyFont="1" applyFill="1" applyBorder="1" applyAlignment="1">
      <alignment horizontal="center"/>
    </xf>
    <xf numFmtId="167" fontId="67" fillId="0" borderId="9" xfId="0" applyNumberFormat="1" applyFont="1" applyFill="1" applyBorder="1" applyAlignment="1">
      <alignment horizontal="center"/>
    </xf>
    <xf numFmtId="166" fontId="56" fillId="52" borderId="9" xfId="12" quotePrefix="1" applyFont="1" applyFill="1" applyBorder="1" applyAlignment="1">
      <alignment horizontal="left" vertical="top" wrapText="1"/>
    </xf>
    <xf numFmtId="166" fontId="56" fillId="52" borderId="9" xfId="12" quotePrefix="1" applyFont="1" applyFill="1" applyBorder="1" applyAlignment="1">
      <alignment horizontal="center" vertical="center" wrapText="1"/>
    </xf>
    <xf numFmtId="166" fontId="66" fillId="52" borderId="9" xfId="12" applyFont="1" applyFill="1" applyBorder="1" applyAlignment="1">
      <alignment horizontal="center" vertical="center" wrapText="1"/>
    </xf>
    <xf numFmtId="166" fontId="66" fillId="52" borderId="9" xfId="12" quotePrefix="1" applyFont="1" applyFill="1" applyBorder="1" applyAlignment="1">
      <alignment horizontal="center" vertical="center" wrapText="1"/>
    </xf>
    <xf numFmtId="166" fontId="68" fillId="30" borderId="0" xfId="12" applyFont="1" applyBorder="1" applyAlignment="1">
      <alignment vertical="center" wrapText="1"/>
    </xf>
    <xf numFmtId="0" fontId="0" fillId="47" borderId="0" xfId="0" applyFont="1" applyFill="1"/>
    <xf numFmtId="0" fontId="0" fillId="47" borderId="0" xfId="0" applyFont="1" applyFill="1" applyAlignment="1">
      <alignment wrapText="1"/>
    </xf>
    <xf numFmtId="0" fontId="0" fillId="47" borderId="0" xfId="0" applyFont="1" applyFill="1" applyAlignment="1">
      <alignment horizontal="center"/>
    </xf>
    <xf numFmtId="2" fontId="74" fillId="54" borderId="9" xfId="0" applyNumberFormat="1" applyFont="1" applyFill="1" applyBorder="1" applyAlignment="1" applyProtection="1">
      <alignment horizontal="center"/>
      <protection locked="0"/>
    </xf>
    <xf numFmtId="1" fontId="74" fillId="54" borderId="24" xfId="0" applyNumberFormat="1" applyFont="1" applyFill="1" applyBorder="1" applyAlignment="1" applyProtection="1">
      <alignment horizontal="center"/>
      <protection locked="0"/>
    </xf>
    <xf numFmtId="1" fontId="74" fillId="54" borderId="20" xfId="0" applyNumberFormat="1" applyFont="1" applyFill="1" applyBorder="1" applyAlignment="1" applyProtection="1">
      <alignment horizontal="center"/>
      <protection locked="0"/>
    </xf>
    <xf numFmtId="166" fontId="62" fillId="56" borderId="0" xfId="1042" applyFont="1" applyFill="1" applyBorder="1" applyAlignment="1" applyProtection="1">
      <alignment vertical="center"/>
      <protection locked="0"/>
    </xf>
    <xf numFmtId="167" fontId="74" fillId="48" borderId="9" xfId="0" applyNumberFormat="1" applyFont="1" applyFill="1" applyBorder="1" applyAlignment="1" applyProtection="1">
      <alignment horizontal="center"/>
      <protection locked="0"/>
    </xf>
    <xf numFmtId="2" fontId="74" fillId="54" borderId="9" xfId="0" applyNumberFormat="1" applyFont="1" applyFill="1" applyBorder="1" applyAlignment="1" applyProtection="1">
      <alignment horizontal="center" wrapText="1"/>
      <protection locked="0"/>
    </xf>
    <xf numFmtId="0" fontId="74" fillId="54" borderId="9" xfId="0" applyNumberFormat="1" applyFont="1" applyFill="1" applyBorder="1" applyAlignment="1" applyProtection="1">
      <protection locked="0"/>
    </xf>
    <xf numFmtId="167" fontId="61" fillId="0" borderId="9" xfId="0" applyNumberFormat="1" applyFont="1" applyFill="1" applyBorder="1" applyAlignment="1" applyProtection="1">
      <alignment horizontal="center"/>
    </xf>
    <xf numFmtId="0" fontId="74" fillId="54" borderId="9" xfId="0" applyNumberFormat="1" applyFont="1" applyFill="1" applyBorder="1" applyAlignment="1" applyProtection="1">
      <alignment horizontal="left"/>
      <protection locked="0"/>
    </xf>
    <xf numFmtId="166" fontId="62" fillId="56" borderId="0" xfId="1042" applyFont="1" applyFill="1" applyBorder="1" applyAlignment="1" applyProtection="1">
      <alignment horizontal="left" vertical="center"/>
      <protection locked="0"/>
    </xf>
    <xf numFmtId="168" fontId="62" fillId="0" borderId="9" xfId="1273" applyNumberFormat="1" applyFont="1" applyBorder="1" applyAlignment="1" applyProtection="1">
      <alignment horizontal="center"/>
    </xf>
    <xf numFmtId="0" fontId="0" fillId="47" borderId="0" xfId="0" applyFont="1" applyFill="1" applyBorder="1"/>
    <xf numFmtId="2" fontId="74" fillId="57" borderId="0" xfId="0" applyNumberFormat="1" applyFont="1" applyFill="1" applyBorder="1" applyAlignment="1" applyProtection="1">
      <alignment horizontal="center"/>
      <protection locked="0"/>
    </xf>
    <xf numFmtId="1" fontId="74" fillId="57" borderId="0" xfId="0" applyNumberFormat="1" applyFont="1" applyFill="1" applyBorder="1" applyAlignment="1" applyProtection="1">
      <alignment horizontal="center"/>
      <protection locked="0"/>
    </xf>
    <xf numFmtId="0" fontId="0" fillId="47" borderId="0" xfId="0" applyFont="1" applyFill="1" applyAlignment="1" applyProtection="1">
      <protection locked="0"/>
    </xf>
    <xf numFmtId="3" fontId="61" fillId="30" borderId="9" xfId="1390" applyNumberFormat="1" applyFont="1" applyBorder="1" applyAlignment="1">
      <alignment horizontal="center" vertical="center" wrapText="1"/>
    </xf>
    <xf numFmtId="3" fontId="73" fillId="30" borderId="9" xfId="1390" applyNumberFormat="1" applyFont="1" applyBorder="1" applyAlignment="1">
      <alignment horizontal="center" vertical="center" wrapText="1"/>
    </xf>
    <xf numFmtId="3" fontId="61" fillId="30" borderId="9" xfId="1390" applyNumberFormat="1" applyFont="1" applyBorder="1" applyAlignment="1">
      <alignment vertical="center" wrapText="1"/>
    </xf>
    <xf numFmtId="3" fontId="73" fillId="30" borderId="9" xfId="1390" applyNumberFormat="1" applyFont="1" applyBorder="1" applyAlignment="1">
      <alignment vertical="center" wrapText="1"/>
    </xf>
    <xf numFmtId="3" fontId="73" fillId="53" borderId="9" xfId="1390" applyNumberFormat="1" applyFont="1" applyFill="1" applyBorder="1" applyAlignment="1">
      <alignment vertical="center" wrapText="1"/>
    </xf>
    <xf numFmtId="166" fontId="56" fillId="53" borderId="0" xfId="12" applyFont="1" applyFill="1" applyBorder="1" applyAlignment="1">
      <alignment vertical="center" wrapText="1"/>
    </xf>
    <xf numFmtId="166" fontId="56" fillId="52" borderId="23" xfId="12" quotePrefix="1" applyFont="1" applyFill="1" applyBorder="1" applyAlignment="1">
      <alignment horizontal="left" vertical="top" wrapText="1"/>
    </xf>
    <xf numFmtId="0" fontId="0" fillId="47" borderId="0" xfId="0" applyFont="1" applyFill="1" applyAlignment="1">
      <alignment horizontal="center" wrapText="1"/>
    </xf>
    <xf numFmtId="0" fontId="0" fillId="47" borderId="0" xfId="0" applyFont="1" applyFill="1" applyAlignment="1">
      <alignment horizontal="center" vertical="center" wrapText="1"/>
    </xf>
    <xf numFmtId="3" fontId="61" fillId="30" borderId="9" xfId="1390" quotePrefix="1" applyNumberFormat="1" applyFont="1" applyBorder="1" applyAlignment="1">
      <alignment horizontal="center" vertical="top"/>
    </xf>
    <xf numFmtId="3" fontId="61" fillId="30" borderId="9" xfId="1390" applyNumberFormat="1" applyFont="1" applyBorder="1" applyAlignment="1">
      <alignment horizontal="center" vertical="center"/>
    </xf>
    <xf numFmtId="3" fontId="61" fillId="30" borderId="9" xfId="1390" applyNumberFormat="1" applyFont="1" applyBorder="1" applyAlignment="1">
      <alignment horizontal="center"/>
    </xf>
    <xf numFmtId="169" fontId="61" fillId="30" borderId="9" xfId="1390" quotePrefix="1" applyNumberFormat="1" applyFont="1" applyBorder="1" applyAlignment="1">
      <alignment horizontal="center" vertical="top"/>
    </xf>
    <xf numFmtId="2" fontId="74" fillId="48" borderId="9" xfId="0" applyNumberFormat="1" applyFont="1" applyFill="1" applyBorder="1" applyAlignment="1" applyProtection="1">
      <alignment horizontal="center" vertical="center" wrapText="1"/>
      <protection locked="0"/>
    </xf>
    <xf numFmtId="2" fontId="74" fillId="48" borderId="9" xfId="0" applyNumberFormat="1" applyFont="1" applyFill="1" applyBorder="1" applyAlignment="1" applyProtection="1">
      <alignment horizontal="center" vertical="center"/>
      <protection locked="0"/>
    </xf>
    <xf numFmtId="168" fontId="0" fillId="46" borderId="9" xfId="1392" applyNumberFormat="1" applyFont="1" applyFill="1" applyBorder="1" applyAlignment="1" applyProtection="1">
      <alignment horizontal="center"/>
    </xf>
    <xf numFmtId="168" fontId="73" fillId="64" borderId="9" xfId="1390" applyNumberFormat="1" applyFont="1" applyFill="1" applyBorder="1" applyAlignment="1">
      <alignment horizontal="center" vertical="center" wrapText="1"/>
    </xf>
    <xf numFmtId="168" fontId="73" fillId="64" borderId="9" xfId="1390" applyNumberFormat="1" applyFont="1" applyFill="1" applyBorder="1" applyAlignment="1">
      <alignment vertical="center" wrapText="1"/>
    </xf>
    <xf numFmtId="1" fontId="56" fillId="45" borderId="9" xfId="0" applyNumberFormat="1" applyFont="1" applyFill="1" applyBorder="1" applyAlignment="1" applyProtection="1">
      <alignment horizontal="center" vertical="center" wrapText="1"/>
      <protection locked="0"/>
    </xf>
    <xf numFmtId="2" fontId="56" fillId="45" borderId="16" xfId="0" applyNumberFormat="1" applyFont="1" applyFill="1" applyBorder="1" applyAlignment="1" applyProtection="1">
      <alignment horizontal="center" vertical="center" wrapText="1"/>
      <protection locked="0"/>
    </xf>
    <xf numFmtId="1" fontId="60" fillId="47" borderId="31" xfId="4" applyNumberFormat="1" applyFont="1" applyFill="1" applyBorder="1" applyAlignment="1" applyProtection="1">
      <alignment horizontal="left"/>
      <protection locked="0"/>
    </xf>
    <xf numFmtId="167" fontId="15" fillId="47" borderId="0" xfId="4" applyNumberFormat="1" applyFont="1" applyFill="1" applyAlignment="1" applyProtection="1">
      <alignment horizontal="left"/>
      <protection locked="0"/>
    </xf>
    <xf numFmtId="168" fontId="13" fillId="46" borderId="9" xfId="0" applyNumberFormat="1" applyFont="1" applyFill="1" applyBorder="1" applyAlignment="1">
      <alignment horizontal="center" wrapText="1"/>
    </xf>
    <xf numFmtId="168" fontId="13" fillId="46" borderId="9" xfId="1393" applyNumberFormat="1" applyFont="1" applyFill="1" applyBorder="1" applyAlignment="1">
      <alignment horizontal="center" wrapText="1"/>
    </xf>
    <xf numFmtId="2" fontId="56" fillId="45" borderId="9" xfId="0" applyNumberFormat="1" applyFont="1" applyFill="1" applyBorder="1" applyAlignment="1" applyProtection="1">
      <alignment horizontal="center" vertical="center"/>
      <protection locked="0"/>
    </xf>
    <xf numFmtId="2" fontId="74" fillId="54" borderId="9" xfId="0" applyNumberFormat="1" applyFont="1" applyFill="1" applyBorder="1" applyAlignment="1" applyProtection="1">
      <alignment horizontal="center" vertical="center" wrapText="1"/>
      <protection locked="0"/>
    </xf>
    <xf numFmtId="1" fontId="74" fillId="54" borderId="9" xfId="0" applyNumberFormat="1" applyFont="1" applyFill="1" applyBorder="1" applyAlignment="1" applyProtection="1">
      <alignment horizontal="center" vertical="center" wrapText="1"/>
      <protection locked="0"/>
    </xf>
    <xf numFmtId="1" fontId="13" fillId="47" borderId="0" xfId="0" applyNumberFormat="1" applyFont="1" applyFill="1" applyAlignment="1" applyProtection="1">
      <protection locked="0"/>
    </xf>
    <xf numFmtId="0" fontId="60" fillId="47" borderId="0" xfId="0" applyFont="1" applyFill="1" applyAlignment="1" applyProtection="1">
      <alignment vertical="center"/>
      <protection locked="0"/>
    </xf>
    <xf numFmtId="0" fontId="61" fillId="46" borderId="9" xfId="1393" applyNumberFormat="1" applyFont="1" applyFill="1" applyBorder="1" applyAlignment="1" applyProtection="1">
      <alignment horizontal="center"/>
    </xf>
    <xf numFmtId="1" fontId="15" fillId="47" borderId="0" xfId="4" applyNumberFormat="1" applyFont="1" applyFill="1" applyAlignment="1" applyProtection="1">
      <protection locked="0"/>
    </xf>
    <xf numFmtId="168" fontId="0" fillId="46" borderId="9" xfId="1392" applyNumberFormat="1" applyFont="1" applyFill="1" applyBorder="1" applyAlignment="1" applyProtection="1">
      <alignment horizontal="center"/>
      <protection locked="0"/>
    </xf>
    <xf numFmtId="1" fontId="60" fillId="47" borderId="31" xfId="4" applyNumberFormat="1" applyFont="1" applyFill="1" applyBorder="1" applyAlignment="1" applyProtection="1">
      <protection locked="0"/>
    </xf>
    <xf numFmtId="167" fontId="60" fillId="47" borderId="31" xfId="0" applyNumberFormat="1" applyFont="1" applyFill="1" applyBorder="1" applyAlignment="1" applyProtection="1">
      <alignment vertical="center"/>
      <protection locked="0"/>
    </xf>
    <xf numFmtId="167" fontId="60" fillId="0" borderId="31" xfId="0" applyNumberFormat="1" applyFont="1" applyFill="1" applyBorder="1" applyAlignment="1" applyProtection="1">
      <alignment vertical="center"/>
      <protection locked="0"/>
    </xf>
    <xf numFmtId="167" fontId="60" fillId="47" borderId="0" xfId="0" applyNumberFormat="1" applyFont="1" applyFill="1" applyAlignment="1" applyProtection="1">
      <alignment vertical="center"/>
      <protection locked="0"/>
    </xf>
    <xf numFmtId="0" fontId="13" fillId="47" borderId="0" xfId="0" applyFont="1" applyFill="1" applyAlignment="1"/>
    <xf numFmtId="0" fontId="60" fillId="49" borderId="0" xfId="0" applyFont="1" applyFill="1" applyBorder="1" applyAlignment="1" applyProtection="1">
      <alignment vertical="center"/>
      <protection locked="0"/>
    </xf>
    <xf numFmtId="0" fontId="0" fillId="47" borderId="17" xfId="0" applyFill="1" applyBorder="1" applyAlignment="1" applyProtection="1">
      <protection locked="0"/>
    </xf>
    <xf numFmtId="166" fontId="15" fillId="50" borderId="0" xfId="1047" applyFont="1" applyFill="1" applyBorder="1" applyAlignment="1" applyProtection="1">
      <alignment vertical="center"/>
      <protection locked="0"/>
    </xf>
    <xf numFmtId="0" fontId="68" fillId="47" borderId="0" xfId="0" applyFont="1" applyFill="1" applyBorder="1" applyAlignment="1" applyProtection="1">
      <alignment vertical="center"/>
      <protection locked="0"/>
    </xf>
    <xf numFmtId="0" fontId="75" fillId="47" borderId="0" xfId="0" applyFont="1" applyFill="1" applyBorder="1" applyAlignment="1" applyProtection="1">
      <alignment vertical="center"/>
      <protection locked="0"/>
    </xf>
    <xf numFmtId="0" fontId="60" fillId="0" borderId="0" xfId="0" applyFont="1" applyAlignment="1" applyProtection="1">
      <alignment vertical="center"/>
      <protection locked="0"/>
    </xf>
    <xf numFmtId="2" fontId="56" fillId="48" borderId="9" xfId="0" applyNumberFormat="1" applyFont="1" applyFill="1" applyBorder="1" applyAlignment="1" applyProtection="1">
      <alignment horizontal="center" vertical="center" wrapText="1"/>
      <protection locked="0"/>
    </xf>
    <xf numFmtId="1" fontId="56" fillId="45" borderId="9" xfId="0" applyNumberFormat="1" applyFont="1" applyFill="1" applyBorder="1" applyAlignment="1" applyProtection="1">
      <alignment horizontal="center" vertical="center" wrapText="1"/>
      <protection locked="0"/>
    </xf>
    <xf numFmtId="0" fontId="0" fillId="47" borderId="0" xfId="0" applyFill="1" applyAlignment="1">
      <alignment horizontal="center" vertical="center" wrapText="1"/>
    </xf>
    <xf numFmtId="9" fontId="0" fillId="47" borderId="0" xfId="0" applyNumberFormat="1" applyFill="1"/>
    <xf numFmtId="168" fontId="0" fillId="47" borderId="0" xfId="0" applyNumberFormat="1" applyFill="1"/>
    <xf numFmtId="9" fontId="59" fillId="47" borderId="0" xfId="1393" applyFont="1" applyFill="1" applyProtection="1">
      <protection locked="0"/>
    </xf>
    <xf numFmtId="0" fontId="0" fillId="44" borderId="9" xfId="0" applyFill="1" applyBorder="1" applyAlignment="1">
      <alignment horizontal="left" wrapText="1"/>
    </xf>
    <xf numFmtId="0" fontId="56" fillId="48" borderId="9" xfId="0" applyFont="1" applyFill="1" applyBorder="1" applyAlignment="1" applyProtection="1">
      <alignment horizontal="center" vertical="center" wrapText="1"/>
      <protection locked="0"/>
    </xf>
    <xf numFmtId="166" fontId="61" fillId="47" borderId="0" xfId="1047" applyFont="1" applyFill="1" applyBorder="1" applyAlignment="1" applyProtection="1">
      <alignment horizontal="left" vertical="center" wrapText="1"/>
      <protection locked="0"/>
    </xf>
    <xf numFmtId="1" fontId="0" fillId="47" borderId="0" xfId="0" applyNumberFormat="1" applyFont="1" applyFill="1" applyAlignment="1" applyProtection="1">
      <alignment horizontal="left" wrapText="1"/>
      <protection locked="0"/>
    </xf>
    <xf numFmtId="167" fontId="0" fillId="47" borderId="0" xfId="0" applyNumberFormat="1" applyFont="1" applyFill="1" applyAlignment="1" applyProtection="1">
      <alignment horizontal="left" wrapText="1"/>
      <protection locked="0"/>
    </xf>
    <xf numFmtId="1" fontId="15" fillId="47" borderId="0" xfId="4" applyNumberFormat="1" applyFont="1" applyFill="1" applyBorder="1" applyAlignment="1" applyProtection="1">
      <alignment horizontal="left" wrapText="1"/>
      <protection locked="0"/>
    </xf>
    <xf numFmtId="1" fontId="15" fillId="47" borderId="0" xfId="4" applyNumberFormat="1" applyFont="1" applyFill="1" applyAlignment="1" applyProtection="1">
      <alignment horizontal="left" wrapText="1"/>
      <protection locked="0"/>
    </xf>
    <xf numFmtId="0" fontId="15" fillId="47" borderId="0" xfId="0" applyFont="1" applyFill="1" applyAlignment="1" applyProtection="1">
      <alignment horizontal="center" wrapText="1"/>
      <protection locked="0"/>
    </xf>
    <xf numFmtId="1" fontId="15" fillId="47" borderId="17" xfId="4" applyNumberFormat="1" applyFont="1" applyFill="1" applyBorder="1" applyAlignment="1" applyProtection="1">
      <alignment horizontal="left" wrapText="1"/>
      <protection locked="0"/>
    </xf>
    <xf numFmtId="1" fontId="15" fillId="47" borderId="0" xfId="4" applyNumberFormat="1" applyFont="1" applyFill="1" applyAlignment="1" applyProtection="1">
      <alignment horizontal="left"/>
      <protection locked="0"/>
    </xf>
    <xf numFmtId="1" fontId="60" fillId="44" borderId="9" xfId="4" applyNumberFormat="1" applyFont="1" applyFill="1" applyBorder="1" applyAlignment="1" applyProtection="1">
      <alignment horizontal="left" wrapText="1"/>
      <protection locked="0"/>
    </xf>
    <xf numFmtId="167" fontId="61" fillId="47" borderId="0" xfId="1047" applyNumberFormat="1" applyFont="1" applyFill="1" applyBorder="1" applyAlignment="1" applyProtection="1">
      <alignment horizontal="left" vertical="center"/>
      <protection locked="0"/>
    </xf>
    <xf numFmtId="0" fontId="15" fillId="47" borderId="0" xfId="0" applyFont="1" applyFill="1" applyAlignment="1">
      <alignment horizontal="left" wrapText="1"/>
    </xf>
    <xf numFmtId="167" fontId="56" fillId="45" borderId="20" xfId="0" applyNumberFormat="1" applyFont="1" applyFill="1" applyBorder="1" applyAlignment="1" applyProtection="1">
      <alignment horizontal="center" vertical="center" wrapText="1"/>
      <protection locked="0"/>
    </xf>
    <xf numFmtId="167" fontId="56" fillId="45" borderId="18" xfId="0" applyNumberFormat="1" applyFont="1" applyFill="1" applyBorder="1" applyAlignment="1" applyProtection="1">
      <alignment horizontal="center" vertical="center" wrapText="1"/>
      <protection locked="0"/>
    </xf>
    <xf numFmtId="0" fontId="15" fillId="47" borderId="0" xfId="0" applyFont="1" applyFill="1" applyAlignment="1">
      <alignment horizontal="left"/>
    </xf>
    <xf numFmtId="167" fontId="61" fillId="47" borderId="17" xfId="1047" applyNumberFormat="1" applyFont="1" applyFill="1" applyBorder="1" applyAlignment="1" applyProtection="1">
      <alignment horizontal="left" vertical="top"/>
      <protection locked="0"/>
    </xf>
    <xf numFmtId="1" fontId="56" fillId="45" borderId="21" xfId="0" applyNumberFormat="1" applyFont="1" applyFill="1" applyBorder="1" applyAlignment="1" applyProtection="1">
      <alignment horizontal="center"/>
      <protection locked="0"/>
    </xf>
    <xf numFmtId="1" fontId="56" fillId="45" borderId="23" xfId="0" applyNumberFormat="1" applyFont="1" applyFill="1" applyBorder="1" applyAlignment="1" applyProtection="1">
      <alignment horizontal="center"/>
      <protection locked="0"/>
    </xf>
    <xf numFmtId="1" fontId="56" fillId="45" borderId="21" xfId="4" applyNumberFormat="1" applyFont="1" applyFill="1" applyBorder="1" applyAlignment="1" applyProtection="1">
      <alignment horizontal="center"/>
      <protection locked="0"/>
    </xf>
    <xf numFmtId="1" fontId="56" fillId="45" borderId="23" xfId="4" applyNumberFormat="1" applyFont="1" applyFill="1" applyBorder="1" applyAlignment="1" applyProtection="1">
      <alignment horizontal="center"/>
      <protection locked="0"/>
    </xf>
    <xf numFmtId="167" fontId="0" fillId="47" borderId="0" xfId="1047" applyNumberFormat="1" applyFont="1" applyFill="1" applyBorder="1" applyAlignment="1" applyProtection="1">
      <alignment horizontal="left" vertical="top" wrapText="1"/>
      <protection locked="0"/>
    </xf>
    <xf numFmtId="0" fontId="0" fillId="47" borderId="0" xfId="0" applyFill="1" applyAlignment="1">
      <alignment horizontal="left" wrapText="1"/>
    </xf>
    <xf numFmtId="167" fontId="0" fillId="47" borderId="0" xfId="0" applyNumberFormat="1" applyFont="1" applyFill="1" applyBorder="1" applyAlignment="1" applyProtection="1">
      <alignment horizontal="left" wrapText="1"/>
      <protection locked="0"/>
    </xf>
    <xf numFmtId="0" fontId="13" fillId="44" borderId="9" xfId="0" applyFont="1" applyFill="1" applyBorder="1" applyAlignment="1">
      <alignment horizontal="left" wrapText="1"/>
    </xf>
    <xf numFmtId="0" fontId="56" fillId="60" borderId="20" xfId="0" applyFont="1" applyFill="1" applyBorder="1" applyAlignment="1" applyProtection="1">
      <alignment horizontal="center" vertical="center" wrapText="1"/>
      <protection locked="0"/>
    </xf>
    <xf numFmtId="0" fontId="56" fillId="60" borderId="22" xfId="0" applyFont="1" applyFill="1" applyBorder="1" applyAlignment="1" applyProtection="1">
      <alignment horizontal="center" vertical="center" wrapText="1"/>
      <protection locked="0"/>
    </xf>
    <xf numFmtId="0" fontId="56" fillId="60" borderId="18" xfId="0" applyFont="1" applyFill="1" applyBorder="1" applyAlignment="1" applyProtection="1">
      <alignment horizontal="center" vertical="center" wrapText="1"/>
      <protection locked="0"/>
    </xf>
    <xf numFmtId="0" fontId="0" fillId="47" borderId="0" xfId="0" applyFill="1" applyAlignment="1">
      <alignment horizontal="left"/>
    </xf>
    <xf numFmtId="166" fontId="15" fillId="49" borderId="0" xfId="1047" applyFont="1" applyFill="1" applyBorder="1" applyAlignment="1" applyProtection="1">
      <alignment horizontal="left" vertical="center" wrapText="1"/>
      <protection locked="0"/>
    </xf>
    <xf numFmtId="0" fontId="13" fillId="47" borderId="0" xfId="0" applyFont="1" applyFill="1" applyAlignment="1">
      <alignment horizontal="left"/>
    </xf>
    <xf numFmtId="166" fontId="15" fillId="49" borderId="0" xfId="1047" applyFont="1" applyFill="1" applyBorder="1" applyAlignment="1" applyProtection="1">
      <alignment horizontal="left" vertical="center"/>
      <protection locked="0"/>
    </xf>
    <xf numFmtId="2" fontId="56" fillId="60" borderId="9" xfId="0" applyNumberFormat="1" applyFont="1" applyFill="1" applyBorder="1" applyAlignment="1" applyProtection="1">
      <alignment horizontal="center" vertical="center" wrapText="1"/>
      <protection locked="0"/>
    </xf>
    <xf numFmtId="168" fontId="61" fillId="47" borderId="9" xfId="1393" applyNumberFormat="1" applyFont="1" applyFill="1" applyBorder="1" applyAlignment="1">
      <alignment horizontal="center"/>
    </xf>
    <xf numFmtId="168" fontId="61" fillId="47" borderId="9" xfId="1393" applyNumberFormat="1" applyFont="1" applyFill="1" applyBorder="1" applyAlignment="1" applyProtection="1">
      <alignment horizontal="center" vertical="center" wrapText="1"/>
    </xf>
    <xf numFmtId="168" fontId="61" fillId="50" borderId="9" xfId="1393" applyNumberFormat="1" applyFont="1" applyFill="1" applyBorder="1" applyAlignment="1" applyProtection="1">
      <alignment horizontal="center" vertical="center" wrapText="1"/>
      <protection locked="0"/>
    </xf>
    <xf numFmtId="0" fontId="56" fillId="60" borderId="9" xfId="0" applyFont="1" applyFill="1" applyBorder="1" applyAlignment="1" applyProtection="1">
      <alignment horizontal="center" vertical="center" wrapText="1"/>
      <protection locked="0"/>
    </xf>
    <xf numFmtId="0" fontId="60" fillId="49" borderId="0" xfId="0" applyFont="1" applyFill="1" applyBorder="1" applyAlignment="1" applyProtection="1">
      <alignment horizontal="left" vertical="center"/>
      <protection locked="0"/>
    </xf>
    <xf numFmtId="166" fontId="61" fillId="59" borderId="17" xfId="1047" applyFont="1" applyFill="1" applyBorder="1" applyAlignment="1" applyProtection="1">
      <alignment horizontal="left" vertical="center"/>
      <protection locked="0"/>
    </xf>
    <xf numFmtId="166" fontId="61" fillId="59" borderId="0" xfId="1047" applyFont="1" applyFill="1" applyBorder="1" applyAlignment="1" applyProtection="1">
      <alignment horizontal="left" vertical="center" wrapText="1"/>
      <protection locked="0"/>
    </xf>
    <xf numFmtId="0" fontId="68" fillId="0" borderId="0" xfId="0" applyFont="1" applyFill="1" applyBorder="1" applyAlignment="1" applyProtection="1">
      <alignment horizontal="left" vertical="center"/>
      <protection locked="0"/>
    </xf>
    <xf numFmtId="0" fontId="0" fillId="47" borderId="17" xfId="0" applyFill="1" applyBorder="1" applyAlignment="1" applyProtection="1">
      <alignment horizontal="left" vertical="center"/>
      <protection locked="0"/>
    </xf>
    <xf numFmtId="166" fontId="15" fillId="50" borderId="0" xfId="1047" applyFont="1" applyFill="1" applyBorder="1" applyAlignment="1" applyProtection="1">
      <alignment horizontal="left" vertical="center"/>
      <protection locked="0"/>
    </xf>
    <xf numFmtId="0" fontId="68" fillId="47" borderId="0" xfId="0" applyFont="1" applyFill="1" applyBorder="1" applyAlignment="1" applyProtection="1">
      <alignment horizontal="left" vertical="center"/>
      <protection locked="0"/>
    </xf>
    <xf numFmtId="166" fontId="15" fillId="50" borderId="17" xfId="1047" applyFont="1" applyFill="1" applyBorder="1" applyAlignment="1" applyProtection="1">
      <alignment horizontal="left" vertical="center"/>
      <protection locked="0"/>
    </xf>
    <xf numFmtId="2" fontId="56" fillId="48" borderId="9" xfId="0" applyNumberFormat="1" applyFont="1" applyFill="1" applyBorder="1" applyAlignment="1" applyProtection="1">
      <alignment horizontal="center" vertical="center" wrapText="1"/>
      <protection locked="0"/>
    </xf>
    <xf numFmtId="168" fontId="0" fillId="0" borderId="9" xfId="1393" applyNumberFormat="1" applyFont="1" applyBorder="1" applyAlignment="1" applyProtection="1">
      <alignment horizontal="center"/>
    </xf>
    <xf numFmtId="168" fontId="0" fillId="47" borderId="9" xfId="1393" applyNumberFormat="1" applyFont="1" applyFill="1" applyBorder="1" applyAlignment="1" applyProtection="1">
      <alignment horizontal="center"/>
      <protection locked="0"/>
    </xf>
    <xf numFmtId="1" fontId="56" fillId="45" borderId="9" xfId="0" applyNumberFormat="1" applyFont="1" applyFill="1" applyBorder="1" applyAlignment="1" applyProtection="1">
      <alignment horizontal="center" vertical="center" wrapText="1"/>
      <protection locked="0"/>
    </xf>
    <xf numFmtId="1" fontId="66" fillId="45" borderId="9" xfId="0" applyNumberFormat="1" applyFont="1" applyFill="1" applyBorder="1" applyAlignment="1" applyProtection="1">
      <alignment horizontal="center" vertical="center" wrapText="1"/>
      <protection locked="0"/>
    </xf>
    <xf numFmtId="0" fontId="60" fillId="0" borderId="0" xfId="0" applyFont="1" applyFill="1" applyAlignment="1" applyProtection="1">
      <alignment horizontal="left" vertical="center" wrapText="1"/>
      <protection locked="0"/>
    </xf>
    <xf numFmtId="166" fontId="66" fillId="53" borderId="29" xfId="12" applyFont="1" applyFill="1" applyBorder="1" applyAlignment="1">
      <alignment horizontal="center" vertical="center" wrapText="1"/>
    </xf>
    <xf numFmtId="1" fontId="56" fillId="45" borderId="20" xfId="0" applyNumberFormat="1" applyFont="1" applyFill="1" applyBorder="1" applyAlignment="1" applyProtection="1">
      <alignment horizontal="center" vertical="center" wrapText="1"/>
      <protection locked="0"/>
    </xf>
    <xf numFmtId="1" fontId="56" fillId="45" borderId="18" xfId="0" applyNumberFormat="1" applyFont="1" applyFill="1" applyBorder="1" applyAlignment="1" applyProtection="1">
      <alignment horizontal="center" vertical="center" wrapText="1"/>
      <protection locked="0"/>
    </xf>
    <xf numFmtId="166" fontId="56" fillId="52" borderId="9" xfId="12" quotePrefix="1" applyFont="1" applyFill="1" applyBorder="1" applyAlignment="1">
      <alignment horizontal="center" vertical="center" wrapText="1"/>
    </xf>
    <xf numFmtId="0" fontId="0" fillId="47" borderId="0" xfId="0" applyFont="1" applyFill="1" applyAlignment="1">
      <alignment horizontal="left" wrapText="1"/>
    </xf>
    <xf numFmtId="166" fontId="62" fillId="55" borderId="0" xfId="1042" applyFont="1" applyFill="1" applyBorder="1" applyAlignment="1" applyProtection="1">
      <alignment horizontal="left" vertical="center" wrapText="1"/>
      <protection locked="0"/>
    </xf>
    <xf numFmtId="167" fontId="74" fillId="48" borderId="9" xfId="0" applyNumberFormat="1" applyFont="1" applyFill="1" applyBorder="1" applyAlignment="1" applyProtection="1">
      <alignment horizontal="center"/>
      <protection locked="0"/>
    </xf>
    <xf numFmtId="167" fontId="56" fillId="48" borderId="9" xfId="0" applyNumberFormat="1" applyFont="1" applyFill="1" applyBorder="1" applyAlignment="1" applyProtection="1">
      <alignment horizontal="center"/>
      <protection locked="0"/>
    </xf>
    <xf numFmtId="1" fontId="61" fillId="57" borderId="17" xfId="0" applyNumberFormat="1" applyFont="1" applyFill="1" applyBorder="1" applyAlignment="1" applyProtection="1">
      <alignment horizontal="left"/>
      <protection locked="0"/>
    </xf>
    <xf numFmtId="166" fontId="0" fillId="47" borderId="0" xfId="1047" quotePrefix="1" applyFont="1" applyFill="1" applyBorder="1" applyAlignment="1" applyProtection="1">
      <alignment horizontal="left" wrapText="1"/>
      <protection locked="0"/>
    </xf>
    <xf numFmtId="2" fontId="74" fillId="48" borderId="9" xfId="0" applyNumberFormat="1" applyFont="1" applyFill="1" applyBorder="1" applyAlignment="1" applyProtection="1">
      <alignment horizontal="center"/>
      <protection locked="0"/>
    </xf>
    <xf numFmtId="166" fontId="66" fillId="52" borderId="9" xfId="12" applyFont="1" applyFill="1" applyBorder="1" applyAlignment="1">
      <alignment horizontal="center" vertical="center" wrapText="1"/>
    </xf>
    <xf numFmtId="1" fontId="61" fillId="57" borderId="0" xfId="0" applyNumberFormat="1" applyFont="1" applyFill="1" applyBorder="1" applyAlignment="1" applyProtection="1">
      <alignment horizontal="left"/>
      <protection locked="0"/>
    </xf>
    <xf numFmtId="167" fontId="74" fillId="48" borderId="20" xfId="0" applyNumberFormat="1" applyFont="1" applyFill="1" applyBorder="1" applyAlignment="1" applyProtection="1">
      <alignment horizontal="center"/>
      <protection locked="0"/>
    </xf>
    <xf numFmtId="167" fontId="74" fillId="48" borderId="18" xfId="0" applyNumberFormat="1" applyFont="1" applyFill="1" applyBorder="1" applyAlignment="1" applyProtection="1">
      <alignment horizontal="center"/>
      <protection locked="0"/>
    </xf>
    <xf numFmtId="167" fontId="56" fillId="48" borderId="20" xfId="0" applyNumberFormat="1" applyFont="1" applyFill="1" applyBorder="1" applyAlignment="1" applyProtection="1">
      <alignment horizontal="center" vertical="center" wrapText="1"/>
      <protection locked="0"/>
    </xf>
    <xf numFmtId="167" fontId="56" fillId="48" borderId="22" xfId="0" applyNumberFormat="1" applyFont="1" applyFill="1" applyBorder="1" applyAlignment="1" applyProtection="1">
      <alignment horizontal="center" vertical="center" wrapText="1"/>
      <protection locked="0"/>
    </xf>
    <xf numFmtId="167" fontId="56" fillId="48" borderId="18" xfId="0" applyNumberFormat="1" applyFont="1" applyFill="1" applyBorder="1" applyAlignment="1" applyProtection="1">
      <alignment horizontal="center" vertical="center" wrapText="1"/>
      <protection locked="0"/>
    </xf>
    <xf numFmtId="1" fontId="0" fillId="47" borderId="0" xfId="0" applyNumberFormat="1" applyFont="1" applyFill="1" applyBorder="1" applyAlignment="1">
      <alignment horizontal="center" vertical="center" wrapText="1"/>
    </xf>
    <xf numFmtId="0" fontId="0" fillId="47" borderId="0" xfId="0" applyFont="1" applyFill="1" applyAlignment="1">
      <alignment horizontal="left" vertical="center" wrapText="1"/>
    </xf>
    <xf numFmtId="1" fontId="0" fillId="47" borderId="0" xfId="0" applyNumberFormat="1" applyFont="1" applyFill="1" applyBorder="1" applyAlignment="1">
      <alignment horizontal="left" wrapText="1"/>
    </xf>
    <xf numFmtId="0" fontId="75" fillId="47" borderId="0" xfId="0" applyFont="1" applyFill="1" applyBorder="1" applyAlignment="1" applyProtection="1">
      <alignment horizontal="left" vertical="center"/>
      <protection locked="0"/>
    </xf>
    <xf numFmtId="166" fontId="61" fillId="55" borderId="17" xfId="1042" applyFont="1" applyFill="1" applyBorder="1" applyAlignment="1" applyProtection="1">
      <alignment horizontal="left"/>
      <protection locked="0"/>
    </xf>
    <xf numFmtId="1" fontId="0" fillId="47" borderId="0" xfId="0" applyNumberFormat="1" applyFont="1" applyFill="1" applyBorder="1" applyAlignment="1">
      <alignment horizontal="left" vertical="center" wrapText="1"/>
    </xf>
    <xf numFmtId="166" fontId="15" fillId="47" borderId="0" xfId="1047" applyFont="1" applyFill="1" applyBorder="1" applyAlignment="1" applyProtection="1">
      <alignment horizontal="left" vertical="center" wrapText="1"/>
      <protection locked="0"/>
    </xf>
    <xf numFmtId="0" fontId="56" fillId="52" borderId="9" xfId="1390" quotePrefix="1" applyFont="1" applyFill="1" applyBorder="1" applyAlignment="1">
      <alignment horizontal="center" vertical="top" wrapText="1"/>
    </xf>
    <xf numFmtId="166" fontId="0" fillId="47" borderId="0" xfId="1047" applyFont="1" applyFill="1" applyBorder="1" applyAlignment="1" applyProtection="1">
      <alignment horizontal="left" wrapText="1"/>
      <protection locked="0"/>
    </xf>
    <xf numFmtId="0" fontId="56" fillId="52" borderId="23" xfId="1390" quotePrefix="1" applyFont="1" applyFill="1" applyBorder="1" applyAlignment="1">
      <alignment horizontal="center" vertical="top" wrapText="1"/>
    </xf>
    <xf numFmtId="166" fontId="56" fillId="52" borderId="20" xfId="12" quotePrefix="1" applyFont="1" applyFill="1" applyBorder="1" applyAlignment="1">
      <alignment horizontal="center" vertical="center" wrapText="1"/>
    </xf>
    <xf numFmtId="166" fontId="56" fillId="52" borderId="18" xfId="12" quotePrefix="1" applyFont="1" applyFill="1" applyBorder="1" applyAlignment="1">
      <alignment horizontal="center" vertical="center" wrapText="1"/>
    </xf>
    <xf numFmtId="166" fontId="0" fillId="47" borderId="17" xfId="1047" applyFont="1" applyFill="1" applyBorder="1" applyAlignment="1" applyProtection="1">
      <alignment horizontal="left"/>
      <protection locked="0"/>
    </xf>
    <xf numFmtId="166" fontId="56" fillId="52" borderId="9" xfId="12" quotePrefix="1" applyFont="1" applyFill="1" applyBorder="1" applyAlignment="1">
      <alignment horizontal="center" vertical="top" wrapText="1"/>
    </xf>
    <xf numFmtId="166" fontId="61" fillId="47" borderId="0" xfId="1047" applyFont="1" applyFill="1" applyBorder="1" applyAlignment="1" applyProtection="1">
      <alignment horizontal="left" vertical="center"/>
      <protection locked="0"/>
    </xf>
    <xf numFmtId="3" fontId="61" fillId="0" borderId="9" xfId="0" applyNumberFormat="1" applyFont="1" applyFill="1" applyBorder="1" applyAlignment="1" applyProtection="1">
      <alignment horizontal="center"/>
      <protection locked="0"/>
    </xf>
    <xf numFmtId="166" fontId="61" fillId="47" borderId="0" xfId="1047" applyFont="1" applyFill="1" applyBorder="1" applyAlignment="1" applyProtection="1">
      <alignment horizontal="left"/>
      <protection locked="0"/>
    </xf>
  </cellXfs>
  <cellStyles count="1398">
    <cellStyle name=" 1" xfId="1340" xr:uid="{00000000-0005-0000-0000-000000000000}"/>
    <cellStyle name=" 1 2" xfId="1341" xr:uid="{00000000-0005-0000-0000-000001000000}"/>
    <cellStyle name=" 1 2 2" xfId="1342" xr:uid="{00000000-0005-0000-0000-000002000000}"/>
    <cellStyle name="20% - Accent1 10" xfId="20" xr:uid="{00000000-0005-0000-0000-000003000000}"/>
    <cellStyle name="20% - Accent1 2" xfId="21" xr:uid="{00000000-0005-0000-0000-000004000000}"/>
    <cellStyle name="20% - Accent1 2 2" xfId="22" xr:uid="{00000000-0005-0000-0000-000005000000}"/>
    <cellStyle name="20% - Accent1 2 2 2" xfId="23" xr:uid="{00000000-0005-0000-0000-000006000000}"/>
    <cellStyle name="20% - Accent1 2 2 2 2" xfId="24" xr:uid="{00000000-0005-0000-0000-000007000000}"/>
    <cellStyle name="20% - Accent1 2 2 2 2 2" xfId="25" xr:uid="{00000000-0005-0000-0000-000008000000}"/>
    <cellStyle name="20% - Accent1 2 2 2 3" xfId="26" xr:uid="{00000000-0005-0000-0000-000009000000}"/>
    <cellStyle name="20% - Accent1 2 2 2 3 2" xfId="27" xr:uid="{00000000-0005-0000-0000-00000A000000}"/>
    <cellStyle name="20% - Accent1 2 2 2 4" xfId="28" xr:uid="{00000000-0005-0000-0000-00000B000000}"/>
    <cellStyle name="20% - Accent1 2 2 3" xfId="29" xr:uid="{00000000-0005-0000-0000-00000C000000}"/>
    <cellStyle name="20% - Accent1 2 2 3 2" xfId="30" xr:uid="{00000000-0005-0000-0000-00000D000000}"/>
    <cellStyle name="20% - Accent1 2 2 4" xfId="31" xr:uid="{00000000-0005-0000-0000-00000E000000}"/>
    <cellStyle name="20% - Accent1 2 2 4 2" xfId="32" xr:uid="{00000000-0005-0000-0000-00000F000000}"/>
    <cellStyle name="20% - Accent1 2 2 5" xfId="33" xr:uid="{00000000-0005-0000-0000-000010000000}"/>
    <cellStyle name="20% - Accent1 2 3" xfId="34" xr:uid="{00000000-0005-0000-0000-000011000000}"/>
    <cellStyle name="20% - Accent1 2 3 2" xfId="35" xr:uid="{00000000-0005-0000-0000-000012000000}"/>
    <cellStyle name="20% - Accent1 2 3 2 2" xfId="36" xr:uid="{00000000-0005-0000-0000-000013000000}"/>
    <cellStyle name="20% - Accent1 2 3 3" xfId="37" xr:uid="{00000000-0005-0000-0000-000014000000}"/>
    <cellStyle name="20% - Accent1 2 3 3 2" xfId="38" xr:uid="{00000000-0005-0000-0000-000015000000}"/>
    <cellStyle name="20% - Accent1 2 3 4" xfId="39" xr:uid="{00000000-0005-0000-0000-000016000000}"/>
    <cellStyle name="20% - Accent1 2 4" xfId="40" xr:uid="{00000000-0005-0000-0000-000017000000}"/>
    <cellStyle name="20% - Accent1 2 4 2" xfId="41" xr:uid="{00000000-0005-0000-0000-000018000000}"/>
    <cellStyle name="20% - Accent1 2 4 2 2" xfId="42" xr:uid="{00000000-0005-0000-0000-000019000000}"/>
    <cellStyle name="20% - Accent1 2 4 3" xfId="43" xr:uid="{00000000-0005-0000-0000-00001A000000}"/>
    <cellStyle name="20% - Accent1 2 4 3 2" xfId="44" xr:uid="{00000000-0005-0000-0000-00001B000000}"/>
    <cellStyle name="20% - Accent1 2 4 4" xfId="45" xr:uid="{00000000-0005-0000-0000-00001C000000}"/>
    <cellStyle name="20% - Accent1 2 5" xfId="46" xr:uid="{00000000-0005-0000-0000-00001D000000}"/>
    <cellStyle name="20% - Accent1 2 5 2" xfId="47" xr:uid="{00000000-0005-0000-0000-00001E000000}"/>
    <cellStyle name="20% - Accent1 2 5 2 2" xfId="48" xr:uid="{00000000-0005-0000-0000-00001F000000}"/>
    <cellStyle name="20% - Accent1 2 5 3" xfId="49" xr:uid="{00000000-0005-0000-0000-000020000000}"/>
    <cellStyle name="20% - Accent1 2 5 3 2" xfId="50" xr:uid="{00000000-0005-0000-0000-000021000000}"/>
    <cellStyle name="20% - Accent1 2 5 4" xfId="51" xr:uid="{00000000-0005-0000-0000-000022000000}"/>
    <cellStyle name="20% - Accent1 2 6" xfId="52" xr:uid="{00000000-0005-0000-0000-000023000000}"/>
    <cellStyle name="20% - Accent1 2 6 2" xfId="53" xr:uid="{00000000-0005-0000-0000-000024000000}"/>
    <cellStyle name="20% - Accent1 2 7" xfId="54" xr:uid="{00000000-0005-0000-0000-000025000000}"/>
    <cellStyle name="20% - Accent1 2 7 2" xfId="55" xr:uid="{00000000-0005-0000-0000-000026000000}"/>
    <cellStyle name="20% - Accent1 2 8" xfId="56" xr:uid="{00000000-0005-0000-0000-000027000000}"/>
    <cellStyle name="20% - Accent1 3" xfId="57" xr:uid="{00000000-0005-0000-0000-000028000000}"/>
    <cellStyle name="20% - Accent1 3 2" xfId="58" xr:uid="{00000000-0005-0000-0000-000029000000}"/>
    <cellStyle name="20% - Accent1 3 2 2" xfId="59" xr:uid="{00000000-0005-0000-0000-00002A000000}"/>
    <cellStyle name="20% - Accent1 3 2 2 2" xfId="60" xr:uid="{00000000-0005-0000-0000-00002B000000}"/>
    <cellStyle name="20% - Accent1 3 2 3" xfId="61" xr:uid="{00000000-0005-0000-0000-00002C000000}"/>
    <cellStyle name="20% - Accent1 3 2 3 2" xfId="62" xr:uid="{00000000-0005-0000-0000-00002D000000}"/>
    <cellStyle name="20% - Accent1 3 2 4" xfId="63" xr:uid="{00000000-0005-0000-0000-00002E000000}"/>
    <cellStyle name="20% - Accent1 3 3" xfId="64" xr:uid="{00000000-0005-0000-0000-00002F000000}"/>
    <cellStyle name="20% - Accent1 3 3 2" xfId="65" xr:uid="{00000000-0005-0000-0000-000030000000}"/>
    <cellStyle name="20% - Accent1 3 4" xfId="66" xr:uid="{00000000-0005-0000-0000-000031000000}"/>
    <cellStyle name="20% - Accent1 3 4 2" xfId="67" xr:uid="{00000000-0005-0000-0000-000032000000}"/>
    <cellStyle name="20% - Accent1 3 5" xfId="68" xr:uid="{00000000-0005-0000-0000-000033000000}"/>
    <cellStyle name="20% - Accent1 4" xfId="69" xr:uid="{00000000-0005-0000-0000-000034000000}"/>
    <cellStyle name="20% - Accent1 4 2" xfId="70" xr:uid="{00000000-0005-0000-0000-000035000000}"/>
    <cellStyle name="20% - Accent1 4 2 2" xfId="71" xr:uid="{00000000-0005-0000-0000-000036000000}"/>
    <cellStyle name="20% - Accent1 4 3" xfId="72" xr:uid="{00000000-0005-0000-0000-000037000000}"/>
    <cellStyle name="20% - Accent1 4 3 2" xfId="73" xr:uid="{00000000-0005-0000-0000-000038000000}"/>
    <cellStyle name="20% - Accent1 4 4" xfId="74" xr:uid="{00000000-0005-0000-0000-000039000000}"/>
    <cellStyle name="20% - Accent1 5" xfId="75" xr:uid="{00000000-0005-0000-0000-00003A000000}"/>
    <cellStyle name="20% - Accent1 5 2" xfId="76" xr:uid="{00000000-0005-0000-0000-00003B000000}"/>
    <cellStyle name="20% - Accent1 5 2 2" xfId="77" xr:uid="{00000000-0005-0000-0000-00003C000000}"/>
    <cellStyle name="20% - Accent1 5 3" xfId="78" xr:uid="{00000000-0005-0000-0000-00003D000000}"/>
    <cellStyle name="20% - Accent1 5 3 2" xfId="79" xr:uid="{00000000-0005-0000-0000-00003E000000}"/>
    <cellStyle name="20% - Accent1 5 4" xfId="80" xr:uid="{00000000-0005-0000-0000-00003F000000}"/>
    <cellStyle name="20% - Accent1 6" xfId="81" xr:uid="{00000000-0005-0000-0000-000040000000}"/>
    <cellStyle name="20% - Accent1 6 2" xfId="82" xr:uid="{00000000-0005-0000-0000-000041000000}"/>
    <cellStyle name="20% - Accent1 6 2 2" xfId="83" xr:uid="{00000000-0005-0000-0000-000042000000}"/>
    <cellStyle name="20% - Accent1 6 3" xfId="84" xr:uid="{00000000-0005-0000-0000-000043000000}"/>
    <cellStyle name="20% - Accent1 6 3 2" xfId="85" xr:uid="{00000000-0005-0000-0000-000044000000}"/>
    <cellStyle name="20% - Accent1 6 4" xfId="86" xr:uid="{00000000-0005-0000-0000-000045000000}"/>
    <cellStyle name="20% - Accent1 7" xfId="87" xr:uid="{00000000-0005-0000-0000-000046000000}"/>
    <cellStyle name="20% - Accent1 7 2" xfId="88" xr:uid="{00000000-0005-0000-0000-000047000000}"/>
    <cellStyle name="20% - Accent1 8" xfId="89" xr:uid="{00000000-0005-0000-0000-000048000000}"/>
    <cellStyle name="20% - Accent1 8 2" xfId="90" xr:uid="{00000000-0005-0000-0000-000049000000}"/>
    <cellStyle name="20% - Accent1 9" xfId="91" xr:uid="{00000000-0005-0000-0000-00004A000000}"/>
    <cellStyle name="20% - Accent2 10" xfId="92" xr:uid="{00000000-0005-0000-0000-00004B000000}"/>
    <cellStyle name="20% - Accent2 2" xfId="93" xr:uid="{00000000-0005-0000-0000-00004C000000}"/>
    <cellStyle name="20% - Accent2 2 2" xfId="94" xr:uid="{00000000-0005-0000-0000-00004D000000}"/>
    <cellStyle name="20% - Accent2 2 2 2" xfId="95" xr:uid="{00000000-0005-0000-0000-00004E000000}"/>
    <cellStyle name="20% - Accent2 2 2 2 2" xfId="96" xr:uid="{00000000-0005-0000-0000-00004F000000}"/>
    <cellStyle name="20% - Accent2 2 2 2 2 2" xfId="97" xr:uid="{00000000-0005-0000-0000-000050000000}"/>
    <cellStyle name="20% - Accent2 2 2 2 3" xfId="98" xr:uid="{00000000-0005-0000-0000-000051000000}"/>
    <cellStyle name="20% - Accent2 2 2 2 3 2" xfId="99" xr:uid="{00000000-0005-0000-0000-000052000000}"/>
    <cellStyle name="20% - Accent2 2 2 2 4" xfId="100" xr:uid="{00000000-0005-0000-0000-000053000000}"/>
    <cellStyle name="20% - Accent2 2 2 3" xfId="101" xr:uid="{00000000-0005-0000-0000-000054000000}"/>
    <cellStyle name="20% - Accent2 2 2 3 2" xfId="102" xr:uid="{00000000-0005-0000-0000-000055000000}"/>
    <cellStyle name="20% - Accent2 2 2 4" xfId="103" xr:uid="{00000000-0005-0000-0000-000056000000}"/>
    <cellStyle name="20% - Accent2 2 2 4 2" xfId="104" xr:uid="{00000000-0005-0000-0000-000057000000}"/>
    <cellStyle name="20% - Accent2 2 2 5" xfId="105" xr:uid="{00000000-0005-0000-0000-000058000000}"/>
    <cellStyle name="20% - Accent2 2 3" xfId="106" xr:uid="{00000000-0005-0000-0000-000059000000}"/>
    <cellStyle name="20% - Accent2 2 3 2" xfId="107" xr:uid="{00000000-0005-0000-0000-00005A000000}"/>
    <cellStyle name="20% - Accent2 2 3 2 2" xfId="108" xr:uid="{00000000-0005-0000-0000-00005B000000}"/>
    <cellStyle name="20% - Accent2 2 3 3" xfId="109" xr:uid="{00000000-0005-0000-0000-00005C000000}"/>
    <cellStyle name="20% - Accent2 2 3 3 2" xfId="110" xr:uid="{00000000-0005-0000-0000-00005D000000}"/>
    <cellStyle name="20% - Accent2 2 3 4" xfId="111" xr:uid="{00000000-0005-0000-0000-00005E000000}"/>
    <cellStyle name="20% - Accent2 2 4" xfId="112" xr:uid="{00000000-0005-0000-0000-00005F000000}"/>
    <cellStyle name="20% - Accent2 2 4 2" xfId="113" xr:uid="{00000000-0005-0000-0000-000060000000}"/>
    <cellStyle name="20% - Accent2 2 4 2 2" xfId="114" xr:uid="{00000000-0005-0000-0000-000061000000}"/>
    <cellStyle name="20% - Accent2 2 4 3" xfId="115" xr:uid="{00000000-0005-0000-0000-000062000000}"/>
    <cellStyle name="20% - Accent2 2 4 3 2" xfId="116" xr:uid="{00000000-0005-0000-0000-000063000000}"/>
    <cellStyle name="20% - Accent2 2 4 4" xfId="117" xr:uid="{00000000-0005-0000-0000-000064000000}"/>
    <cellStyle name="20% - Accent2 2 5" xfId="118" xr:uid="{00000000-0005-0000-0000-000065000000}"/>
    <cellStyle name="20% - Accent2 2 5 2" xfId="119" xr:uid="{00000000-0005-0000-0000-000066000000}"/>
    <cellStyle name="20% - Accent2 2 5 2 2" xfId="120" xr:uid="{00000000-0005-0000-0000-000067000000}"/>
    <cellStyle name="20% - Accent2 2 5 3" xfId="121" xr:uid="{00000000-0005-0000-0000-000068000000}"/>
    <cellStyle name="20% - Accent2 2 5 3 2" xfId="122" xr:uid="{00000000-0005-0000-0000-000069000000}"/>
    <cellStyle name="20% - Accent2 2 5 4" xfId="123" xr:uid="{00000000-0005-0000-0000-00006A000000}"/>
    <cellStyle name="20% - Accent2 2 6" xfId="124" xr:uid="{00000000-0005-0000-0000-00006B000000}"/>
    <cellStyle name="20% - Accent2 2 6 2" xfId="125" xr:uid="{00000000-0005-0000-0000-00006C000000}"/>
    <cellStyle name="20% - Accent2 2 7" xfId="126" xr:uid="{00000000-0005-0000-0000-00006D000000}"/>
    <cellStyle name="20% - Accent2 2 7 2" xfId="127" xr:uid="{00000000-0005-0000-0000-00006E000000}"/>
    <cellStyle name="20% - Accent2 2 8" xfId="128" xr:uid="{00000000-0005-0000-0000-00006F000000}"/>
    <cellStyle name="20% - Accent2 3" xfId="129" xr:uid="{00000000-0005-0000-0000-000070000000}"/>
    <cellStyle name="20% - Accent2 3 2" xfId="130" xr:uid="{00000000-0005-0000-0000-000071000000}"/>
    <cellStyle name="20% - Accent2 3 2 2" xfId="131" xr:uid="{00000000-0005-0000-0000-000072000000}"/>
    <cellStyle name="20% - Accent2 3 2 2 2" xfId="132" xr:uid="{00000000-0005-0000-0000-000073000000}"/>
    <cellStyle name="20% - Accent2 3 2 3" xfId="133" xr:uid="{00000000-0005-0000-0000-000074000000}"/>
    <cellStyle name="20% - Accent2 3 2 3 2" xfId="134" xr:uid="{00000000-0005-0000-0000-000075000000}"/>
    <cellStyle name="20% - Accent2 3 2 4" xfId="135" xr:uid="{00000000-0005-0000-0000-000076000000}"/>
    <cellStyle name="20% - Accent2 3 3" xfId="136" xr:uid="{00000000-0005-0000-0000-000077000000}"/>
    <cellStyle name="20% - Accent2 3 3 2" xfId="137" xr:uid="{00000000-0005-0000-0000-000078000000}"/>
    <cellStyle name="20% - Accent2 3 4" xfId="138" xr:uid="{00000000-0005-0000-0000-000079000000}"/>
    <cellStyle name="20% - Accent2 3 4 2" xfId="139" xr:uid="{00000000-0005-0000-0000-00007A000000}"/>
    <cellStyle name="20% - Accent2 3 5" xfId="140" xr:uid="{00000000-0005-0000-0000-00007B000000}"/>
    <cellStyle name="20% - Accent2 4" xfId="141" xr:uid="{00000000-0005-0000-0000-00007C000000}"/>
    <cellStyle name="20% - Accent2 4 2" xfId="142" xr:uid="{00000000-0005-0000-0000-00007D000000}"/>
    <cellStyle name="20% - Accent2 4 2 2" xfId="143" xr:uid="{00000000-0005-0000-0000-00007E000000}"/>
    <cellStyle name="20% - Accent2 4 3" xfId="144" xr:uid="{00000000-0005-0000-0000-00007F000000}"/>
    <cellStyle name="20% - Accent2 4 3 2" xfId="145" xr:uid="{00000000-0005-0000-0000-000080000000}"/>
    <cellStyle name="20% - Accent2 4 4" xfId="146" xr:uid="{00000000-0005-0000-0000-000081000000}"/>
    <cellStyle name="20% - Accent2 5" xfId="147" xr:uid="{00000000-0005-0000-0000-000082000000}"/>
    <cellStyle name="20% - Accent2 5 2" xfId="148" xr:uid="{00000000-0005-0000-0000-000083000000}"/>
    <cellStyle name="20% - Accent2 5 2 2" xfId="149" xr:uid="{00000000-0005-0000-0000-000084000000}"/>
    <cellStyle name="20% - Accent2 5 3" xfId="150" xr:uid="{00000000-0005-0000-0000-000085000000}"/>
    <cellStyle name="20% - Accent2 5 3 2" xfId="151" xr:uid="{00000000-0005-0000-0000-000086000000}"/>
    <cellStyle name="20% - Accent2 5 4" xfId="152" xr:uid="{00000000-0005-0000-0000-000087000000}"/>
    <cellStyle name="20% - Accent2 6" xfId="153" xr:uid="{00000000-0005-0000-0000-000088000000}"/>
    <cellStyle name="20% - Accent2 6 2" xfId="154" xr:uid="{00000000-0005-0000-0000-000089000000}"/>
    <cellStyle name="20% - Accent2 6 2 2" xfId="155" xr:uid="{00000000-0005-0000-0000-00008A000000}"/>
    <cellStyle name="20% - Accent2 6 3" xfId="156" xr:uid="{00000000-0005-0000-0000-00008B000000}"/>
    <cellStyle name="20% - Accent2 6 3 2" xfId="157" xr:uid="{00000000-0005-0000-0000-00008C000000}"/>
    <cellStyle name="20% - Accent2 6 4" xfId="158" xr:uid="{00000000-0005-0000-0000-00008D000000}"/>
    <cellStyle name="20% - Accent2 7" xfId="159" xr:uid="{00000000-0005-0000-0000-00008E000000}"/>
    <cellStyle name="20% - Accent2 7 2" xfId="160" xr:uid="{00000000-0005-0000-0000-00008F000000}"/>
    <cellStyle name="20% - Accent2 8" xfId="161" xr:uid="{00000000-0005-0000-0000-000090000000}"/>
    <cellStyle name="20% - Accent2 8 2" xfId="162" xr:uid="{00000000-0005-0000-0000-000091000000}"/>
    <cellStyle name="20% - Accent2 9" xfId="163" xr:uid="{00000000-0005-0000-0000-000092000000}"/>
    <cellStyle name="20% - Accent3 10" xfId="164" xr:uid="{00000000-0005-0000-0000-000093000000}"/>
    <cellStyle name="20% - Accent3 2" xfId="165" xr:uid="{00000000-0005-0000-0000-000094000000}"/>
    <cellStyle name="20% - Accent3 2 2" xfId="166" xr:uid="{00000000-0005-0000-0000-000095000000}"/>
    <cellStyle name="20% - Accent3 2 2 2" xfId="167" xr:uid="{00000000-0005-0000-0000-000096000000}"/>
    <cellStyle name="20% - Accent3 2 2 2 2" xfId="168" xr:uid="{00000000-0005-0000-0000-000097000000}"/>
    <cellStyle name="20% - Accent3 2 2 2 2 2" xfId="169" xr:uid="{00000000-0005-0000-0000-000098000000}"/>
    <cellStyle name="20% - Accent3 2 2 2 3" xfId="170" xr:uid="{00000000-0005-0000-0000-000099000000}"/>
    <cellStyle name="20% - Accent3 2 2 2 3 2" xfId="171" xr:uid="{00000000-0005-0000-0000-00009A000000}"/>
    <cellStyle name="20% - Accent3 2 2 2 4" xfId="172" xr:uid="{00000000-0005-0000-0000-00009B000000}"/>
    <cellStyle name="20% - Accent3 2 2 3" xfId="173" xr:uid="{00000000-0005-0000-0000-00009C000000}"/>
    <cellStyle name="20% - Accent3 2 2 3 2" xfId="174" xr:uid="{00000000-0005-0000-0000-00009D000000}"/>
    <cellStyle name="20% - Accent3 2 2 4" xfId="175" xr:uid="{00000000-0005-0000-0000-00009E000000}"/>
    <cellStyle name="20% - Accent3 2 2 4 2" xfId="176" xr:uid="{00000000-0005-0000-0000-00009F000000}"/>
    <cellStyle name="20% - Accent3 2 2 5" xfId="177" xr:uid="{00000000-0005-0000-0000-0000A0000000}"/>
    <cellStyle name="20% - Accent3 2 3" xfId="178" xr:uid="{00000000-0005-0000-0000-0000A1000000}"/>
    <cellStyle name="20% - Accent3 2 3 2" xfId="179" xr:uid="{00000000-0005-0000-0000-0000A2000000}"/>
    <cellStyle name="20% - Accent3 2 3 2 2" xfId="180" xr:uid="{00000000-0005-0000-0000-0000A3000000}"/>
    <cellStyle name="20% - Accent3 2 3 3" xfId="181" xr:uid="{00000000-0005-0000-0000-0000A4000000}"/>
    <cellStyle name="20% - Accent3 2 3 3 2" xfId="182" xr:uid="{00000000-0005-0000-0000-0000A5000000}"/>
    <cellStyle name="20% - Accent3 2 3 4" xfId="183" xr:uid="{00000000-0005-0000-0000-0000A6000000}"/>
    <cellStyle name="20% - Accent3 2 4" xfId="184" xr:uid="{00000000-0005-0000-0000-0000A7000000}"/>
    <cellStyle name="20% - Accent3 2 4 2" xfId="185" xr:uid="{00000000-0005-0000-0000-0000A8000000}"/>
    <cellStyle name="20% - Accent3 2 4 2 2" xfId="186" xr:uid="{00000000-0005-0000-0000-0000A9000000}"/>
    <cellStyle name="20% - Accent3 2 4 3" xfId="187" xr:uid="{00000000-0005-0000-0000-0000AA000000}"/>
    <cellStyle name="20% - Accent3 2 4 3 2" xfId="188" xr:uid="{00000000-0005-0000-0000-0000AB000000}"/>
    <cellStyle name="20% - Accent3 2 4 4" xfId="189" xr:uid="{00000000-0005-0000-0000-0000AC000000}"/>
    <cellStyle name="20% - Accent3 2 5" xfId="190" xr:uid="{00000000-0005-0000-0000-0000AD000000}"/>
    <cellStyle name="20% - Accent3 2 5 2" xfId="191" xr:uid="{00000000-0005-0000-0000-0000AE000000}"/>
    <cellStyle name="20% - Accent3 2 5 2 2" xfId="192" xr:uid="{00000000-0005-0000-0000-0000AF000000}"/>
    <cellStyle name="20% - Accent3 2 5 3" xfId="193" xr:uid="{00000000-0005-0000-0000-0000B0000000}"/>
    <cellStyle name="20% - Accent3 2 5 3 2" xfId="194" xr:uid="{00000000-0005-0000-0000-0000B1000000}"/>
    <cellStyle name="20% - Accent3 2 5 4" xfId="195" xr:uid="{00000000-0005-0000-0000-0000B2000000}"/>
    <cellStyle name="20% - Accent3 2 6" xfId="196" xr:uid="{00000000-0005-0000-0000-0000B3000000}"/>
    <cellStyle name="20% - Accent3 2 6 2" xfId="197" xr:uid="{00000000-0005-0000-0000-0000B4000000}"/>
    <cellStyle name="20% - Accent3 2 7" xfId="198" xr:uid="{00000000-0005-0000-0000-0000B5000000}"/>
    <cellStyle name="20% - Accent3 2 7 2" xfId="199" xr:uid="{00000000-0005-0000-0000-0000B6000000}"/>
    <cellStyle name="20% - Accent3 2 8" xfId="200" xr:uid="{00000000-0005-0000-0000-0000B7000000}"/>
    <cellStyle name="20% - Accent3 3" xfId="201" xr:uid="{00000000-0005-0000-0000-0000B8000000}"/>
    <cellStyle name="20% - Accent3 3 2" xfId="202" xr:uid="{00000000-0005-0000-0000-0000B9000000}"/>
    <cellStyle name="20% - Accent3 3 2 2" xfId="203" xr:uid="{00000000-0005-0000-0000-0000BA000000}"/>
    <cellStyle name="20% - Accent3 3 2 2 2" xfId="204" xr:uid="{00000000-0005-0000-0000-0000BB000000}"/>
    <cellStyle name="20% - Accent3 3 2 3" xfId="205" xr:uid="{00000000-0005-0000-0000-0000BC000000}"/>
    <cellStyle name="20% - Accent3 3 2 3 2" xfId="206" xr:uid="{00000000-0005-0000-0000-0000BD000000}"/>
    <cellStyle name="20% - Accent3 3 2 4" xfId="207" xr:uid="{00000000-0005-0000-0000-0000BE000000}"/>
    <cellStyle name="20% - Accent3 3 3" xfId="208" xr:uid="{00000000-0005-0000-0000-0000BF000000}"/>
    <cellStyle name="20% - Accent3 3 3 2" xfId="209" xr:uid="{00000000-0005-0000-0000-0000C0000000}"/>
    <cellStyle name="20% - Accent3 3 4" xfId="210" xr:uid="{00000000-0005-0000-0000-0000C1000000}"/>
    <cellStyle name="20% - Accent3 3 4 2" xfId="211" xr:uid="{00000000-0005-0000-0000-0000C2000000}"/>
    <cellStyle name="20% - Accent3 3 5" xfId="212" xr:uid="{00000000-0005-0000-0000-0000C3000000}"/>
    <cellStyle name="20% - Accent3 4" xfId="213" xr:uid="{00000000-0005-0000-0000-0000C4000000}"/>
    <cellStyle name="20% - Accent3 4 2" xfId="214" xr:uid="{00000000-0005-0000-0000-0000C5000000}"/>
    <cellStyle name="20% - Accent3 4 2 2" xfId="215" xr:uid="{00000000-0005-0000-0000-0000C6000000}"/>
    <cellStyle name="20% - Accent3 4 3" xfId="216" xr:uid="{00000000-0005-0000-0000-0000C7000000}"/>
    <cellStyle name="20% - Accent3 4 3 2" xfId="217" xr:uid="{00000000-0005-0000-0000-0000C8000000}"/>
    <cellStyle name="20% - Accent3 4 4" xfId="218" xr:uid="{00000000-0005-0000-0000-0000C9000000}"/>
    <cellStyle name="20% - Accent3 5" xfId="219" xr:uid="{00000000-0005-0000-0000-0000CA000000}"/>
    <cellStyle name="20% - Accent3 5 2" xfId="220" xr:uid="{00000000-0005-0000-0000-0000CB000000}"/>
    <cellStyle name="20% - Accent3 5 2 2" xfId="221" xr:uid="{00000000-0005-0000-0000-0000CC000000}"/>
    <cellStyle name="20% - Accent3 5 3" xfId="222" xr:uid="{00000000-0005-0000-0000-0000CD000000}"/>
    <cellStyle name="20% - Accent3 5 3 2" xfId="223" xr:uid="{00000000-0005-0000-0000-0000CE000000}"/>
    <cellStyle name="20% - Accent3 5 4" xfId="224" xr:uid="{00000000-0005-0000-0000-0000CF000000}"/>
    <cellStyle name="20% - Accent3 6" xfId="225" xr:uid="{00000000-0005-0000-0000-0000D0000000}"/>
    <cellStyle name="20% - Accent3 6 2" xfId="226" xr:uid="{00000000-0005-0000-0000-0000D1000000}"/>
    <cellStyle name="20% - Accent3 6 2 2" xfId="227" xr:uid="{00000000-0005-0000-0000-0000D2000000}"/>
    <cellStyle name="20% - Accent3 6 3" xfId="228" xr:uid="{00000000-0005-0000-0000-0000D3000000}"/>
    <cellStyle name="20% - Accent3 6 3 2" xfId="229" xr:uid="{00000000-0005-0000-0000-0000D4000000}"/>
    <cellStyle name="20% - Accent3 6 4" xfId="230" xr:uid="{00000000-0005-0000-0000-0000D5000000}"/>
    <cellStyle name="20% - Accent3 7" xfId="231" xr:uid="{00000000-0005-0000-0000-0000D6000000}"/>
    <cellStyle name="20% - Accent3 7 2" xfId="232" xr:uid="{00000000-0005-0000-0000-0000D7000000}"/>
    <cellStyle name="20% - Accent3 8" xfId="233" xr:uid="{00000000-0005-0000-0000-0000D8000000}"/>
    <cellStyle name="20% - Accent3 8 2" xfId="234" xr:uid="{00000000-0005-0000-0000-0000D9000000}"/>
    <cellStyle name="20% - Accent3 9" xfId="235" xr:uid="{00000000-0005-0000-0000-0000DA000000}"/>
    <cellStyle name="20% - Accent4 10" xfId="236" xr:uid="{00000000-0005-0000-0000-0000DB000000}"/>
    <cellStyle name="20% - Accent4 2" xfId="237" xr:uid="{00000000-0005-0000-0000-0000DC000000}"/>
    <cellStyle name="20% - Accent4 2 2" xfId="238" xr:uid="{00000000-0005-0000-0000-0000DD000000}"/>
    <cellStyle name="20% - Accent4 2 2 2" xfId="239" xr:uid="{00000000-0005-0000-0000-0000DE000000}"/>
    <cellStyle name="20% - Accent4 2 2 2 2" xfId="240" xr:uid="{00000000-0005-0000-0000-0000DF000000}"/>
    <cellStyle name="20% - Accent4 2 2 2 2 2" xfId="241" xr:uid="{00000000-0005-0000-0000-0000E0000000}"/>
    <cellStyle name="20% - Accent4 2 2 2 3" xfId="242" xr:uid="{00000000-0005-0000-0000-0000E1000000}"/>
    <cellStyle name="20% - Accent4 2 2 2 3 2" xfId="243" xr:uid="{00000000-0005-0000-0000-0000E2000000}"/>
    <cellStyle name="20% - Accent4 2 2 2 4" xfId="244" xr:uid="{00000000-0005-0000-0000-0000E3000000}"/>
    <cellStyle name="20% - Accent4 2 2 3" xfId="245" xr:uid="{00000000-0005-0000-0000-0000E4000000}"/>
    <cellStyle name="20% - Accent4 2 2 3 2" xfId="246" xr:uid="{00000000-0005-0000-0000-0000E5000000}"/>
    <cellStyle name="20% - Accent4 2 2 4" xfId="247" xr:uid="{00000000-0005-0000-0000-0000E6000000}"/>
    <cellStyle name="20% - Accent4 2 2 4 2" xfId="248" xr:uid="{00000000-0005-0000-0000-0000E7000000}"/>
    <cellStyle name="20% - Accent4 2 2 5" xfId="249" xr:uid="{00000000-0005-0000-0000-0000E8000000}"/>
    <cellStyle name="20% - Accent4 2 3" xfId="250" xr:uid="{00000000-0005-0000-0000-0000E9000000}"/>
    <cellStyle name="20% - Accent4 2 3 2" xfId="251" xr:uid="{00000000-0005-0000-0000-0000EA000000}"/>
    <cellStyle name="20% - Accent4 2 3 2 2" xfId="252" xr:uid="{00000000-0005-0000-0000-0000EB000000}"/>
    <cellStyle name="20% - Accent4 2 3 3" xfId="253" xr:uid="{00000000-0005-0000-0000-0000EC000000}"/>
    <cellStyle name="20% - Accent4 2 3 3 2" xfId="254" xr:uid="{00000000-0005-0000-0000-0000ED000000}"/>
    <cellStyle name="20% - Accent4 2 3 4" xfId="255" xr:uid="{00000000-0005-0000-0000-0000EE000000}"/>
    <cellStyle name="20% - Accent4 2 4" xfId="256" xr:uid="{00000000-0005-0000-0000-0000EF000000}"/>
    <cellStyle name="20% - Accent4 2 4 2" xfId="257" xr:uid="{00000000-0005-0000-0000-0000F0000000}"/>
    <cellStyle name="20% - Accent4 2 4 2 2" xfId="258" xr:uid="{00000000-0005-0000-0000-0000F1000000}"/>
    <cellStyle name="20% - Accent4 2 4 3" xfId="259" xr:uid="{00000000-0005-0000-0000-0000F2000000}"/>
    <cellStyle name="20% - Accent4 2 4 3 2" xfId="260" xr:uid="{00000000-0005-0000-0000-0000F3000000}"/>
    <cellStyle name="20% - Accent4 2 4 4" xfId="261" xr:uid="{00000000-0005-0000-0000-0000F4000000}"/>
    <cellStyle name="20% - Accent4 2 5" xfId="262" xr:uid="{00000000-0005-0000-0000-0000F5000000}"/>
    <cellStyle name="20% - Accent4 2 5 2" xfId="263" xr:uid="{00000000-0005-0000-0000-0000F6000000}"/>
    <cellStyle name="20% - Accent4 2 5 2 2" xfId="264" xr:uid="{00000000-0005-0000-0000-0000F7000000}"/>
    <cellStyle name="20% - Accent4 2 5 3" xfId="265" xr:uid="{00000000-0005-0000-0000-0000F8000000}"/>
    <cellStyle name="20% - Accent4 2 5 3 2" xfId="266" xr:uid="{00000000-0005-0000-0000-0000F9000000}"/>
    <cellStyle name="20% - Accent4 2 5 4" xfId="267" xr:uid="{00000000-0005-0000-0000-0000FA000000}"/>
    <cellStyle name="20% - Accent4 2 6" xfId="268" xr:uid="{00000000-0005-0000-0000-0000FB000000}"/>
    <cellStyle name="20% - Accent4 2 6 2" xfId="269" xr:uid="{00000000-0005-0000-0000-0000FC000000}"/>
    <cellStyle name="20% - Accent4 2 7" xfId="270" xr:uid="{00000000-0005-0000-0000-0000FD000000}"/>
    <cellStyle name="20% - Accent4 2 7 2" xfId="271" xr:uid="{00000000-0005-0000-0000-0000FE000000}"/>
    <cellStyle name="20% - Accent4 2 8" xfId="272" xr:uid="{00000000-0005-0000-0000-0000FF000000}"/>
    <cellStyle name="20% - Accent4 3" xfId="273" xr:uid="{00000000-0005-0000-0000-000000010000}"/>
    <cellStyle name="20% - Accent4 3 2" xfId="274" xr:uid="{00000000-0005-0000-0000-000001010000}"/>
    <cellStyle name="20% - Accent4 3 2 2" xfId="275" xr:uid="{00000000-0005-0000-0000-000002010000}"/>
    <cellStyle name="20% - Accent4 3 2 2 2" xfId="276" xr:uid="{00000000-0005-0000-0000-000003010000}"/>
    <cellStyle name="20% - Accent4 3 2 3" xfId="277" xr:uid="{00000000-0005-0000-0000-000004010000}"/>
    <cellStyle name="20% - Accent4 3 2 3 2" xfId="278" xr:uid="{00000000-0005-0000-0000-000005010000}"/>
    <cellStyle name="20% - Accent4 3 2 4" xfId="279" xr:uid="{00000000-0005-0000-0000-000006010000}"/>
    <cellStyle name="20% - Accent4 3 3" xfId="280" xr:uid="{00000000-0005-0000-0000-000007010000}"/>
    <cellStyle name="20% - Accent4 3 3 2" xfId="281" xr:uid="{00000000-0005-0000-0000-000008010000}"/>
    <cellStyle name="20% - Accent4 3 4" xfId="282" xr:uid="{00000000-0005-0000-0000-000009010000}"/>
    <cellStyle name="20% - Accent4 3 4 2" xfId="283" xr:uid="{00000000-0005-0000-0000-00000A010000}"/>
    <cellStyle name="20% - Accent4 3 5" xfId="284" xr:uid="{00000000-0005-0000-0000-00000B010000}"/>
    <cellStyle name="20% - Accent4 4" xfId="285" xr:uid="{00000000-0005-0000-0000-00000C010000}"/>
    <cellStyle name="20% - Accent4 4 2" xfId="286" xr:uid="{00000000-0005-0000-0000-00000D010000}"/>
    <cellStyle name="20% - Accent4 4 2 2" xfId="287" xr:uid="{00000000-0005-0000-0000-00000E010000}"/>
    <cellStyle name="20% - Accent4 4 3" xfId="288" xr:uid="{00000000-0005-0000-0000-00000F010000}"/>
    <cellStyle name="20% - Accent4 4 3 2" xfId="289" xr:uid="{00000000-0005-0000-0000-000010010000}"/>
    <cellStyle name="20% - Accent4 4 4" xfId="290" xr:uid="{00000000-0005-0000-0000-000011010000}"/>
    <cellStyle name="20% - Accent4 5" xfId="291" xr:uid="{00000000-0005-0000-0000-000012010000}"/>
    <cellStyle name="20% - Accent4 5 2" xfId="292" xr:uid="{00000000-0005-0000-0000-000013010000}"/>
    <cellStyle name="20% - Accent4 5 2 2" xfId="293" xr:uid="{00000000-0005-0000-0000-000014010000}"/>
    <cellStyle name="20% - Accent4 5 3" xfId="294" xr:uid="{00000000-0005-0000-0000-000015010000}"/>
    <cellStyle name="20% - Accent4 5 3 2" xfId="295" xr:uid="{00000000-0005-0000-0000-000016010000}"/>
    <cellStyle name="20% - Accent4 5 4" xfId="296" xr:uid="{00000000-0005-0000-0000-000017010000}"/>
    <cellStyle name="20% - Accent4 6" xfId="297" xr:uid="{00000000-0005-0000-0000-000018010000}"/>
    <cellStyle name="20% - Accent4 6 2" xfId="298" xr:uid="{00000000-0005-0000-0000-000019010000}"/>
    <cellStyle name="20% - Accent4 6 2 2" xfId="299" xr:uid="{00000000-0005-0000-0000-00001A010000}"/>
    <cellStyle name="20% - Accent4 6 3" xfId="300" xr:uid="{00000000-0005-0000-0000-00001B010000}"/>
    <cellStyle name="20% - Accent4 6 3 2" xfId="301" xr:uid="{00000000-0005-0000-0000-00001C010000}"/>
    <cellStyle name="20% - Accent4 6 4" xfId="302" xr:uid="{00000000-0005-0000-0000-00001D010000}"/>
    <cellStyle name="20% - Accent4 7" xfId="303" xr:uid="{00000000-0005-0000-0000-00001E010000}"/>
    <cellStyle name="20% - Accent4 7 2" xfId="304" xr:uid="{00000000-0005-0000-0000-00001F010000}"/>
    <cellStyle name="20% - Accent4 8" xfId="305" xr:uid="{00000000-0005-0000-0000-000020010000}"/>
    <cellStyle name="20% - Accent4 8 2" xfId="306" xr:uid="{00000000-0005-0000-0000-000021010000}"/>
    <cellStyle name="20% - Accent4 9" xfId="307" xr:uid="{00000000-0005-0000-0000-000022010000}"/>
    <cellStyle name="20% - Accent5 2" xfId="308" xr:uid="{00000000-0005-0000-0000-000023010000}"/>
    <cellStyle name="20% - Accent5 2 2" xfId="309" xr:uid="{00000000-0005-0000-0000-000024010000}"/>
    <cellStyle name="20% - Accent5 2 2 2" xfId="310" xr:uid="{00000000-0005-0000-0000-000025010000}"/>
    <cellStyle name="20% - Accent5 2 2 2 2" xfId="311" xr:uid="{00000000-0005-0000-0000-000026010000}"/>
    <cellStyle name="20% - Accent5 2 2 2 3" xfId="312" xr:uid="{00000000-0005-0000-0000-000027010000}"/>
    <cellStyle name="20% - Accent5 2 2 3" xfId="313" xr:uid="{00000000-0005-0000-0000-000028010000}"/>
    <cellStyle name="20% - Accent5 2 2 4" xfId="314" xr:uid="{00000000-0005-0000-0000-000029010000}"/>
    <cellStyle name="20% - Accent5 2 3" xfId="315" xr:uid="{00000000-0005-0000-0000-00002A010000}"/>
    <cellStyle name="20% - Accent5 2 3 2" xfId="316" xr:uid="{00000000-0005-0000-0000-00002B010000}"/>
    <cellStyle name="20% - Accent5 2 3 3" xfId="317" xr:uid="{00000000-0005-0000-0000-00002C010000}"/>
    <cellStyle name="20% - Accent5 2 4" xfId="318" xr:uid="{00000000-0005-0000-0000-00002D010000}"/>
    <cellStyle name="20% - Accent5 2 4 2" xfId="319" xr:uid="{00000000-0005-0000-0000-00002E010000}"/>
    <cellStyle name="20% - Accent5 2 4 3" xfId="320" xr:uid="{00000000-0005-0000-0000-00002F010000}"/>
    <cellStyle name="20% - Accent5 2 5" xfId="321" xr:uid="{00000000-0005-0000-0000-000030010000}"/>
    <cellStyle name="20% - Accent5 2 5 2" xfId="322" xr:uid="{00000000-0005-0000-0000-000031010000}"/>
    <cellStyle name="20% - Accent5 2 5 3" xfId="323" xr:uid="{00000000-0005-0000-0000-000032010000}"/>
    <cellStyle name="20% - Accent5 2 6" xfId="324" xr:uid="{00000000-0005-0000-0000-000033010000}"/>
    <cellStyle name="20% - Accent5 2 7" xfId="325" xr:uid="{00000000-0005-0000-0000-000034010000}"/>
    <cellStyle name="20% - Accent5 3" xfId="326" xr:uid="{00000000-0005-0000-0000-000035010000}"/>
    <cellStyle name="20% - Accent5 3 2" xfId="327" xr:uid="{00000000-0005-0000-0000-000036010000}"/>
    <cellStyle name="20% - Accent5 3 2 2" xfId="328" xr:uid="{00000000-0005-0000-0000-000037010000}"/>
    <cellStyle name="20% - Accent5 3 2 3" xfId="329" xr:uid="{00000000-0005-0000-0000-000038010000}"/>
    <cellStyle name="20% - Accent5 3 3" xfId="330" xr:uid="{00000000-0005-0000-0000-000039010000}"/>
    <cellStyle name="20% - Accent5 3 4" xfId="331" xr:uid="{00000000-0005-0000-0000-00003A010000}"/>
    <cellStyle name="20% - Accent5 4" xfId="332" xr:uid="{00000000-0005-0000-0000-00003B010000}"/>
    <cellStyle name="20% - Accent5 4 2" xfId="333" xr:uid="{00000000-0005-0000-0000-00003C010000}"/>
    <cellStyle name="20% - Accent5 4 3" xfId="334" xr:uid="{00000000-0005-0000-0000-00003D010000}"/>
    <cellStyle name="20% - Accent5 5" xfId="335" xr:uid="{00000000-0005-0000-0000-00003E010000}"/>
    <cellStyle name="20% - Accent5 5 2" xfId="336" xr:uid="{00000000-0005-0000-0000-00003F010000}"/>
    <cellStyle name="20% - Accent5 5 3" xfId="337" xr:uid="{00000000-0005-0000-0000-000040010000}"/>
    <cellStyle name="20% - Accent5 6" xfId="338" xr:uid="{00000000-0005-0000-0000-000041010000}"/>
    <cellStyle name="20% - Accent5 6 2" xfId="339" xr:uid="{00000000-0005-0000-0000-000042010000}"/>
    <cellStyle name="20% - Accent5 6 3" xfId="340" xr:uid="{00000000-0005-0000-0000-000043010000}"/>
    <cellStyle name="20% - Accent5 7" xfId="341" xr:uid="{00000000-0005-0000-0000-000044010000}"/>
    <cellStyle name="20% - Accent5 8" xfId="342" xr:uid="{00000000-0005-0000-0000-000045010000}"/>
    <cellStyle name="20% - Accent6 10" xfId="343" xr:uid="{00000000-0005-0000-0000-000046010000}"/>
    <cellStyle name="20% - Accent6 2" xfId="344" xr:uid="{00000000-0005-0000-0000-000047010000}"/>
    <cellStyle name="20% - Accent6 2 2" xfId="345" xr:uid="{00000000-0005-0000-0000-000048010000}"/>
    <cellStyle name="20% - Accent6 2 2 2" xfId="346" xr:uid="{00000000-0005-0000-0000-000049010000}"/>
    <cellStyle name="20% - Accent6 2 2 2 2" xfId="347" xr:uid="{00000000-0005-0000-0000-00004A010000}"/>
    <cellStyle name="20% - Accent6 2 2 2 2 2" xfId="348" xr:uid="{00000000-0005-0000-0000-00004B010000}"/>
    <cellStyle name="20% - Accent6 2 2 2 3" xfId="349" xr:uid="{00000000-0005-0000-0000-00004C010000}"/>
    <cellStyle name="20% - Accent6 2 2 2 3 2" xfId="350" xr:uid="{00000000-0005-0000-0000-00004D010000}"/>
    <cellStyle name="20% - Accent6 2 2 2 4" xfId="351" xr:uid="{00000000-0005-0000-0000-00004E010000}"/>
    <cellStyle name="20% - Accent6 2 2 3" xfId="352" xr:uid="{00000000-0005-0000-0000-00004F010000}"/>
    <cellStyle name="20% - Accent6 2 2 3 2" xfId="353" xr:uid="{00000000-0005-0000-0000-000050010000}"/>
    <cellStyle name="20% - Accent6 2 2 4" xfId="354" xr:uid="{00000000-0005-0000-0000-000051010000}"/>
    <cellStyle name="20% - Accent6 2 2 4 2" xfId="355" xr:uid="{00000000-0005-0000-0000-000052010000}"/>
    <cellStyle name="20% - Accent6 2 2 5" xfId="356" xr:uid="{00000000-0005-0000-0000-000053010000}"/>
    <cellStyle name="20% - Accent6 2 3" xfId="357" xr:uid="{00000000-0005-0000-0000-000054010000}"/>
    <cellStyle name="20% - Accent6 2 3 2" xfId="358" xr:uid="{00000000-0005-0000-0000-000055010000}"/>
    <cellStyle name="20% - Accent6 2 3 2 2" xfId="359" xr:uid="{00000000-0005-0000-0000-000056010000}"/>
    <cellStyle name="20% - Accent6 2 3 3" xfId="360" xr:uid="{00000000-0005-0000-0000-000057010000}"/>
    <cellStyle name="20% - Accent6 2 3 3 2" xfId="361" xr:uid="{00000000-0005-0000-0000-000058010000}"/>
    <cellStyle name="20% - Accent6 2 3 4" xfId="362" xr:uid="{00000000-0005-0000-0000-000059010000}"/>
    <cellStyle name="20% - Accent6 2 4" xfId="363" xr:uid="{00000000-0005-0000-0000-00005A010000}"/>
    <cellStyle name="20% - Accent6 2 4 2" xfId="364" xr:uid="{00000000-0005-0000-0000-00005B010000}"/>
    <cellStyle name="20% - Accent6 2 4 2 2" xfId="365" xr:uid="{00000000-0005-0000-0000-00005C010000}"/>
    <cellStyle name="20% - Accent6 2 4 3" xfId="366" xr:uid="{00000000-0005-0000-0000-00005D010000}"/>
    <cellStyle name="20% - Accent6 2 4 3 2" xfId="367" xr:uid="{00000000-0005-0000-0000-00005E010000}"/>
    <cellStyle name="20% - Accent6 2 4 4" xfId="368" xr:uid="{00000000-0005-0000-0000-00005F010000}"/>
    <cellStyle name="20% - Accent6 2 5" xfId="369" xr:uid="{00000000-0005-0000-0000-000060010000}"/>
    <cellStyle name="20% - Accent6 2 5 2" xfId="370" xr:uid="{00000000-0005-0000-0000-000061010000}"/>
    <cellStyle name="20% - Accent6 2 5 2 2" xfId="371" xr:uid="{00000000-0005-0000-0000-000062010000}"/>
    <cellStyle name="20% - Accent6 2 5 3" xfId="372" xr:uid="{00000000-0005-0000-0000-000063010000}"/>
    <cellStyle name="20% - Accent6 2 5 3 2" xfId="373" xr:uid="{00000000-0005-0000-0000-000064010000}"/>
    <cellStyle name="20% - Accent6 2 5 4" xfId="374" xr:uid="{00000000-0005-0000-0000-000065010000}"/>
    <cellStyle name="20% - Accent6 2 6" xfId="375" xr:uid="{00000000-0005-0000-0000-000066010000}"/>
    <cellStyle name="20% - Accent6 2 6 2" xfId="376" xr:uid="{00000000-0005-0000-0000-000067010000}"/>
    <cellStyle name="20% - Accent6 2 7" xfId="377" xr:uid="{00000000-0005-0000-0000-000068010000}"/>
    <cellStyle name="20% - Accent6 2 7 2" xfId="378" xr:uid="{00000000-0005-0000-0000-000069010000}"/>
    <cellStyle name="20% - Accent6 2 8" xfId="379" xr:uid="{00000000-0005-0000-0000-00006A010000}"/>
    <cellStyle name="20% - Accent6 3" xfId="380" xr:uid="{00000000-0005-0000-0000-00006B010000}"/>
    <cellStyle name="20% - Accent6 3 2" xfId="381" xr:uid="{00000000-0005-0000-0000-00006C010000}"/>
    <cellStyle name="20% - Accent6 3 2 2" xfId="382" xr:uid="{00000000-0005-0000-0000-00006D010000}"/>
    <cellStyle name="20% - Accent6 3 2 2 2" xfId="383" xr:uid="{00000000-0005-0000-0000-00006E010000}"/>
    <cellStyle name="20% - Accent6 3 2 3" xfId="384" xr:uid="{00000000-0005-0000-0000-00006F010000}"/>
    <cellStyle name="20% - Accent6 3 2 3 2" xfId="385" xr:uid="{00000000-0005-0000-0000-000070010000}"/>
    <cellStyle name="20% - Accent6 3 2 4" xfId="386" xr:uid="{00000000-0005-0000-0000-000071010000}"/>
    <cellStyle name="20% - Accent6 3 3" xfId="387" xr:uid="{00000000-0005-0000-0000-000072010000}"/>
    <cellStyle name="20% - Accent6 3 3 2" xfId="388" xr:uid="{00000000-0005-0000-0000-000073010000}"/>
    <cellStyle name="20% - Accent6 3 4" xfId="389" xr:uid="{00000000-0005-0000-0000-000074010000}"/>
    <cellStyle name="20% - Accent6 3 4 2" xfId="390" xr:uid="{00000000-0005-0000-0000-000075010000}"/>
    <cellStyle name="20% - Accent6 3 5" xfId="391" xr:uid="{00000000-0005-0000-0000-000076010000}"/>
    <cellStyle name="20% - Accent6 4" xfId="392" xr:uid="{00000000-0005-0000-0000-000077010000}"/>
    <cellStyle name="20% - Accent6 4 2" xfId="393" xr:uid="{00000000-0005-0000-0000-000078010000}"/>
    <cellStyle name="20% - Accent6 4 2 2" xfId="394" xr:uid="{00000000-0005-0000-0000-000079010000}"/>
    <cellStyle name="20% - Accent6 4 3" xfId="395" xr:uid="{00000000-0005-0000-0000-00007A010000}"/>
    <cellStyle name="20% - Accent6 4 3 2" xfId="396" xr:uid="{00000000-0005-0000-0000-00007B010000}"/>
    <cellStyle name="20% - Accent6 4 4" xfId="397" xr:uid="{00000000-0005-0000-0000-00007C010000}"/>
    <cellStyle name="20% - Accent6 5" xfId="398" xr:uid="{00000000-0005-0000-0000-00007D010000}"/>
    <cellStyle name="20% - Accent6 5 2" xfId="399" xr:uid="{00000000-0005-0000-0000-00007E010000}"/>
    <cellStyle name="20% - Accent6 5 2 2" xfId="400" xr:uid="{00000000-0005-0000-0000-00007F010000}"/>
    <cellStyle name="20% - Accent6 5 3" xfId="401" xr:uid="{00000000-0005-0000-0000-000080010000}"/>
    <cellStyle name="20% - Accent6 5 3 2" xfId="402" xr:uid="{00000000-0005-0000-0000-000081010000}"/>
    <cellStyle name="20% - Accent6 5 4" xfId="403" xr:uid="{00000000-0005-0000-0000-000082010000}"/>
    <cellStyle name="20% - Accent6 6" xfId="404" xr:uid="{00000000-0005-0000-0000-000083010000}"/>
    <cellStyle name="20% - Accent6 6 2" xfId="405" xr:uid="{00000000-0005-0000-0000-000084010000}"/>
    <cellStyle name="20% - Accent6 6 2 2" xfId="406" xr:uid="{00000000-0005-0000-0000-000085010000}"/>
    <cellStyle name="20% - Accent6 6 3" xfId="407" xr:uid="{00000000-0005-0000-0000-000086010000}"/>
    <cellStyle name="20% - Accent6 6 3 2" xfId="408" xr:uid="{00000000-0005-0000-0000-000087010000}"/>
    <cellStyle name="20% - Accent6 6 4" xfId="409" xr:uid="{00000000-0005-0000-0000-000088010000}"/>
    <cellStyle name="20% - Accent6 7" xfId="410" xr:uid="{00000000-0005-0000-0000-000089010000}"/>
    <cellStyle name="20% - Accent6 7 2" xfId="411" xr:uid="{00000000-0005-0000-0000-00008A010000}"/>
    <cellStyle name="20% - Accent6 8" xfId="412" xr:uid="{00000000-0005-0000-0000-00008B010000}"/>
    <cellStyle name="20% - Accent6 8 2" xfId="413" xr:uid="{00000000-0005-0000-0000-00008C010000}"/>
    <cellStyle name="20% - Accent6 9" xfId="414" xr:uid="{00000000-0005-0000-0000-00008D010000}"/>
    <cellStyle name="40% - Accent1 10" xfId="415" xr:uid="{00000000-0005-0000-0000-00008E010000}"/>
    <cellStyle name="40% - Accent1 2" xfId="416" xr:uid="{00000000-0005-0000-0000-00008F010000}"/>
    <cellStyle name="40% - Accent1 2 2" xfId="417" xr:uid="{00000000-0005-0000-0000-000090010000}"/>
    <cellStyle name="40% - Accent1 2 2 2" xfId="418" xr:uid="{00000000-0005-0000-0000-000091010000}"/>
    <cellStyle name="40% - Accent1 2 2 2 2" xfId="419" xr:uid="{00000000-0005-0000-0000-000092010000}"/>
    <cellStyle name="40% - Accent1 2 2 2 2 2" xfId="420" xr:uid="{00000000-0005-0000-0000-000093010000}"/>
    <cellStyle name="40% - Accent1 2 2 2 3" xfId="421" xr:uid="{00000000-0005-0000-0000-000094010000}"/>
    <cellStyle name="40% - Accent1 2 2 2 3 2" xfId="422" xr:uid="{00000000-0005-0000-0000-000095010000}"/>
    <cellStyle name="40% - Accent1 2 2 2 4" xfId="423" xr:uid="{00000000-0005-0000-0000-000096010000}"/>
    <cellStyle name="40% - Accent1 2 2 3" xfId="424" xr:uid="{00000000-0005-0000-0000-000097010000}"/>
    <cellStyle name="40% - Accent1 2 2 3 2" xfId="425" xr:uid="{00000000-0005-0000-0000-000098010000}"/>
    <cellStyle name="40% - Accent1 2 2 4" xfId="426" xr:uid="{00000000-0005-0000-0000-000099010000}"/>
    <cellStyle name="40% - Accent1 2 2 4 2" xfId="427" xr:uid="{00000000-0005-0000-0000-00009A010000}"/>
    <cellStyle name="40% - Accent1 2 2 5" xfId="428" xr:uid="{00000000-0005-0000-0000-00009B010000}"/>
    <cellStyle name="40% - Accent1 2 3" xfId="429" xr:uid="{00000000-0005-0000-0000-00009C010000}"/>
    <cellStyle name="40% - Accent1 2 3 2" xfId="430" xr:uid="{00000000-0005-0000-0000-00009D010000}"/>
    <cellStyle name="40% - Accent1 2 3 2 2" xfId="431" xr:uid="{00000000-0005-0000-0000-00009E010000}"/>
    <cellStyle name="40% - Accent1 2 3 3" xfId="432" xr:uid="{00000000-0005-0000-0000-00009F010000}"/>
    <cellStyle name="40% - Accent1 2 3 3 2" xfId="433" xr:uid="{00000000-0005-0000-0000-0000A0010000}"/>
    <cellStyle name="40% - Accent1 2 3 4" xfId="434" xr:uid="{00000000-0005-0000-0000-0000A1010000}"/>
    <cellStyle name="40% - Accent1 2 4" xfId="435" xr:uid="{00000000-0005-0000-0000-0000A2010000}"/>
    <cellStyle name="40% - Accent1 2 4 2" xfId="436" xr:uid="{00000000-0005-0000-0000-0000A3010000}"/>
    <cellStyle name="40% - Accent1 2 4 2 2" xfId="437" xr:uid="{00000000-0005-0000-0000-0000A4010000}"/>
    <cellStyle name="40% - Accent1 2 4 3" xfId="438" xr:uid="{00000000-0005-0000-0000-0000A5010000}"/>
    <cellStyle name="40% - Accent1 2 4 3 2" xfId="439" xr:uid="{00000000-0005-0000-0000-0000A6010000}"/>
    <cellStyle name="40% - Accent1 2 4 4" xfId="440" xr:uid="{00000000-0005-0000-0000-0000A7010000}"/>
    <cellStyle name="40% - Accent1 2 5" xfId="441" xr:uid="{00000000-0005-0000-0000-0000A8010000}"/>
    <cellStyle name="40% - Accent1 2 5 2" xfId="442" xr:uid="{00000000-0005-0000-0000-0000A9010000}"/>
    <cellStyle name="40% - Accent1 2 5 2 2" xfId="443" xr:uid="{00000000-0005-0000-0000-0000AA010000}"/>
    <cellStyle name="40% - Accent1 2 5 3" xfId="444" xr:uid="{00000000-0005-0000-0000-0000AB010000}"/>
    <cellStyle name="40% - Accent1 2 5 3 2" xfId="445" xr:uid="{00000000-0005-0000-0000-0000AC010000}"/>
    <cellStyle name="40% - Accent1 2 5 4" xfId="446" xr:uid="{00000000-0005-0000-0000-0000AD010000}"/>
    <cellStyle name="40% - Accent1 2 6" xfId="447" xr:uid="{00000000-0005-0000-0000-0000AE010000}"/>
    <cellStyle name="40% - Accent1 2 6 2" xfId="448" xr:uid="{00000000-0005-0000-0000-0000AF010000}"/>
    <cellStyle name="40% - Accent1 2 7" xfId="449" xr:uid="{00000000-0005-0000-0000-0000B0010000}"/>
    <cellStyle name="40% - Accent1 2 7 2" xfId="450" xr:uid="{00000000-0005-0000-0000-0000B1010000}"/>
    <cellStyle name="40% - Accent1 2 8" xfId="451" xr:uid="{00000000-0005-0000-0000-0000B2010000}"/>
    <cellStyle name="40% - Accent1 3" xfId="452" xr:uid="{00000000-0005-0000-0000-0000B3010000}"/>
    <cellStyle name="40% - Accent1 3 2" xfId="453" xr:uid="{00000000-0005-0000-0000-0000B4010000}"/>
    <cellStyle name="40% - Accent1 3 2 2" xfId="454" xr:uid="{00000000-0005-0000-0000-0000B5010000}"/>
    <cellStyle name="40% - Accent1 3 2 2 2" xfId="455" xr:uid="{00000000-0005-0000-0000-0000B6010000}"/>
    <cellStyle name="40% - Accent1 3 2 3" xfId="456" xr:uid="{00000000-0005-0000-0000-0000B7010000}"/>
    <cellStyle name="40% - Accent1 3 2 3 2" xfId="457" xr:uid="{00000000-0005-0000-0000-0000B8010000}"/>
    <cellStyle name="40% - Accent1 3 2 4" xfId="458" xr:uid="{00000000-0005-0000-0000-0000B9010000}"/>
    <cellStyle name="40% - Accent1 3 3" xfId="459" xr:uid="{00000000-0005-0000-0000-0000BA010000}"/>
    <cellStyle name="40% - Accent1 3 3 2" xfId="460" xr:uid="{00000000-0005-0000-0000-0000BB010000}"/>
    <cellStyle name="40% - Accent1 3 4" xfId="461" xr:uid="{00000000-0005-0000-0000-0000BC010000}"/>
    <cellStyle name="40% - Accent1 3 4 2" xfId="462" xr:uid="{00000000-0005-0000-0000-0000BD010000}"/>
    <cellStyle name="40% - Accent1 3 5" xfId="463" xr:uid="{00000000-0005-0000-0000-0000BE010000}"/>
    <cellStyle name="40% - Accent1 4" xfId="464" xr:uid="{00000000-0005-0000-0000-0000BF010000}"/>
    <cellStyle name="40% - Accent1 4 2" xfId="465" xr:uid="{00000000-0005-0000-0000-0000C0010000}"/>
    <cellStyle name="40% - Accent1 4 2 2" xfId="466" xr:uid="{00000000-0005-0000-0000-0000C1010000}"/>
    <cellStyle name="40% - Accent1 4 3" xfId="467" xr:uid="{00000000-0005-0000-0000-0000C2010000}"/>
    <cellStyle name="40% - Accent1 4 3 2" xfId="468" xr:uid="{00000000-0005-0000-0000-0000C3010000}"/>
    <cellStyle name="40% - Accent1 4 4" xfId="469" xr:uid="{00000000-0005-0000-0000-0000C4010000}"/>
    <cellStyle name="40% - Accent1 5" xfId="470" xr:uid="{00000000-0005-0000-0000-0000C5010000}"/>
    <cellStyle name="40% - Accent1 5 2" xfId="471" xr:uid="{00000000-0005-0000-0000-0000C6010000}"/>
    <cellStyle name="40% - Accent1 5 2 2" xfId="472" xr:uid="{00000000-0005-0000-0000-0000C7010000}"/>
    <cellStyle name="40% - Accent1 5 3" xfId="473" xr:uid="{00000000-0005-0000-0000-0000C8010000}"/>
    <cellStyle name="40% - Accent1 5 3 2" xfId="474" xr:uid="{00000000-0005-0000-0000-0000C9010000}"/>
    <cellStyle name="40% - Accent1 5 4" xfId="475" xr:uid="{00000000-0005-0000-0000-0000CA010000}"/>
    <cellStyle name="40% - Accent1 6" xfId="476" xr:uid="{00000000-0005-0000-0000-0000CB010000}"/>
    <cellStyle name="40% - Accent1 6 2" xfId="477" xr:uid="{00000000-0005-0000-0000-0000CC010000}"/>
    <cellStyle name="40% - Accent1 6 2 2" xfId="478" xr:uid="{00000000-0005-0000-0000-0000CD010000}"/>
    <cellStyle name="40% - Accent1 6 3" xfId="479" xr:uid="{00000000-0005-0000-0000-0000CE010000}"/>
    <cellStyle name="40% - Accent1 6 3 2" xfId="480" xr:uid="{00000000-0005-0000-0000-0000CF010000}"/>
    <cellStyle name="40% - Accent1 6 4" xfId="481" xr:uid="{00000000-0005-0000-0000-0000D0010000}"/>
    <cellStyle name="40% - Accent1 7" xfId="482" xr:uid="{00000000-0005-0000-0000-0000D1010000}"/>
    <cellStyle name="40% - Accent1 7 2" xfId="483" xr:uid="{00000000-0005-0000-0000-0000D2010000}"/>
    <cellStyle name="40% - Accent1 8" xfId="484" xr:uid="{00000000-0005-0000-0000-0000D3010000}"/>
    <cellStyle name="40% - Accent1 8 2" xfId="485" xr:uid="{00000000-0005-0000-0000-0000D4010000}"/>
    <cellStyle name="40% - Accent1 9" xfId="486" xr:uid="{00000000-0005-0000-0000-0000D5010000}"/>
    <cellStyle name="40% - Accent2 2" xfId="487" xr:uid="{00000000-0005-0000-0000-0000D6010000}"/>
    <cellStyle name="40% - Accent2 2 2" xfId="488" xr:uid="{00000000-0005-0000-0000-0000D7010000}"/>
    <cellStyle name="40% - Accent2 2 2 2" xfId="489" xr:uid="{00000000-0005-0000-0000-0000D8010000}"/>
    <cellStyle name="40% - Accent2 2 2 2 2" xfId="490" xr:uid="{00000000-0005-0000-0000-0000D9010000}"/>
    <cellStyle name="40% - Accent2 2 2 2 3" xfId="491" xr:uid="{00000000-0005-0000-0000-0000DA010000}"/>
    <cellStyle name="40% - Accent2 2 2 3" xfId="492" xr:uid="{00000000-0005-0000-0000-0000DB010000}"/>
    <cellStyle name="40% - Accent2 2 2 4" xfId="493" xr:uid="{00000000-0005-0000-0000-0000DC010000}"/>
    <cellStyle name="40% - Accent2 2 3" xfId="494" xr:uid="{00000000-0005-0000-0000-0000DD010000}"/>
    <cellStyle name="40% - Accent2 2 3 2" xfId="495" xr:uid="{00000000-0005-0000-0000-0000DE010000}"/>
    <cellStyle name="40% - Accent2 2 3 3" xfId="496" xr:uid="{00000000-0005-0000-0000-0000DF010000}"/>
    <cellStyle name="40% - Accent2 2 4" xfId="497" xr:uid="{00000000-0005-0000-0000-0000E0010000}"/>
    <cellStyle name="40% - Accent2 2 4 2" xfId="498" xr:uid="{00000000-0005-0000-0000-0000E1010000}"/>
    <cellStyle name="40% - Accent2 2 4 3" xfId="499" xr:uid="{00000000-0005-0000-0000-0000E2010000}"/>
    <cellStyle name="40% - Accent2 2 5" xfId="500" xr:uid="{00000000-0005-0000-0000-0000E3010000}"/>
    <cellStyle name="40% - Accent2 2 5 2" xfId="501" xr:uid="{00000000-0005-0000-0000-0000E4010000}"/>
    <cellStyle name="40% - Accent2 2 5 3" xfId="502" xr:uid="{00000000-0005-0000-0000-0000E5010000}"/>
    <cellStyle name="40% - Accent2 2 6" xfId="503" xr:uid="{00000000-0005-0000-0000-0000E6010000}"/>
    <cellStyle name="40% - Accent2 2 7" xfId="504" xr:uid="{00000000-0005-0000-0000-0000E7010000}"/>
    <cellStyle name="40% - Accent2 3" xfId="505" xr:uid="{00000000-0005-0000-0000-0000E8010000}"/>
    <cellStyle name="40% - Accent2 3 2" xfId="506" xr:uid="{00000000-0005-0000-0000-0000E9010000}"/>
    <cellStyle name="40% - Accent2 3 2 2" xfId="507" xr:uid="{00000000-0005-0000-0000-0000EA010000}"/>
    <cellStyle name="40% - Accent2 3 2 3" xfId="508" xr:uid="{00000000-0005-0000-0000-0000EB010000}"/>
    <cellStyle name="40% - Accent2 3 3" xfId="509" xr:uid="{00000000-0005-0000-0000-0000EC010000}"/>
    <cellStyle name="40% - Accent2 3 4" xfId="510" xr:uid="{00000000-0005-0000-0000-0000ED010000}"/>
    <cellStyle name="40% - Accent2 4" xfId="511" xr:uid="{00000000-0005-0000-0000-0000EE010000}"/>
    <cellStyle name="40% - Accent2 4 2" xfId="512" xr:uid="{00000000-0005-0000-0000-0000EF010000}"/>
    <cellStyle name="40% - Accent2 4 3" xfId="513" xr:uid="{00000000-0005-0000-0000-0000F0010000}"/>
    <cellStyle name="40% - Accent2 5" xfId="514" xr:uid="{00000000-0005-0000-0000-0000F1010000}"/>
    <cellStyle name="40% - Accent2 5 2" xfId="515" xr:uid="{00000000-0005-0000-0000-0000F2010000}"/>
    <cellStyle name="40% - Accent2 5 3" xfId="516" xr:uid="{00000000-0005-0000-0000-0000F3010000}"/>
    <cellStyle name="40% - Accent2 6" xfId="517" xr:uid="{00000000-0005-0000-0000-0000F4010000}"/>
    <cellStyle name="40% - Accent2 6 2" xfId="518" xr:uid="{00000000-0005-0000-0000-0000F5010000}"/>
    <cellStyle name="40% - Accent2 6 3" xfId="519" xr:uid="{00000000-0005-0000-0000-0000F6010000}"/>
    <cellStyle name="40% - Accent2 7" xfId="520" xr:uid="{00000000-0005-0000-0000-0000F7010000}"/>
    <cellStyle name="40% - Accent2 8" xfId="521" xr:uid="{00000000-0005-0000-0000-0000F8010000}"/>
    <cellStyle name="40% - Accent3 10" xfId="522" xr:uid="{00000000-0005-0000-0000-0000F9010000}"/>
    <cellStyle name="40% - Accent3 2" xfId="523" xr:uid="{00000000-0005-0000-0000-0000FA010000}"/>
    <cellStyle name="40% - Accent3 2 2" xfId="524" xr:uid="{00000000-0005-0000-0000-0000FB010000}"/>
    <cellStyle name="40% - Accent3 2 2 2" xfId="525" xr:uid="{00000000-0005-0000-0000-0000FC010000}"/>
    <cellStyle name="40% - Accent3 2 2 2 2" xfId="526" xr:uid="{00000000-0005-0000-0000-0000FD010000}"/>
    <cellStyle name="40% - Accent3 2 2 2 2 2" xfId="527" xr:uid="{00000000-0005-0000-0000-0000FE010000}"/>
    <cellStyle name="40% - Accent3 2 2 2 3" xfId="528" xr:uid="{00000000-0005-0000-0000-0000FF010000}"/>
    <cellStyle name="40% - Accent3 2 2 2 3 2" xfId="529" xr:uid="{00000000-0005-0000-0000-000000020000}"/>
    <cellStyle name="40% - Accent3 2 2 2 4" xfId="530" xr:uid="{00000000-0005-0000-0000-000001020000}"/>
    <cellStyle name="40% - Accent3 2 2 3" xfId="531" xr:uid="{00000000-0005-0000-0000-000002020000}"/>
    <cellStyle name="40% - Accent3 2 2 3 2" xfId="532" xr:uid="{00000000-0005-0000-0000-000003020000}"/>
    <cellStyle name="40% - Accent3 2 2 4" xfId="533" xr:uid="{00000000-0005-0000-0000-000004020000}"/>
    <cellStyle name="40% - Accent3 2 2 4 2" xfId="534" xr:uid="{00000000-0005-0000-0000-000005020000}"/>
    <cellStyle name="40% - Accent3 2 2 5" xfId="535" xr:uid="{00000000-0005-0000-0000-000006020000}"/>
    <cellStyle name="40% - Accent3 2 3" xfId="536" xr:uid="{00000000-0005-0000-0000-000007020000}"/>
    <cellStyle name="40% - Accent3 2 3 2" xfId="537" xr:uid="{00000000-0005-0000-0000-000008020000}"/>
    <cellStyle name="40% - Accent3 2 3 2 2" xfId="538" xr:uid="{00000000-0005-0000-0000-000009020000}"/>
    <cellStyle name="40% - Accent3 2 3 3" xfId="539" xr:uid="{00000000-0005-0000-0000-00000A020000}"/>
    <cellStyle name="40% - Accent3 2 3 3 2" xfId="540" xr:uid="{00000000-0005-0000-0000-00000B020000}"/>
    <cellStyle name="40% - Accent3 2 3 4" xfId="541" xr:uid="{00000000-0005-0000-0000-00000C020000}"/>
    <cellStyle name="40% - Accent3 2 4" xfId="542" xr:uid="{00000000-0005-0000-0000-00000D020000}"/>
    <cellStyle name="40% - Accent3 2 4 2" xfId="543" xr:uid="{00000000-0005-0000-0000-00000E020000}"/>
    <cellStyle name="40% - Accent3 2 4 2 2" xfId="544" xr:uid="{00000000-0005-0000-0000-00000F020000}"/>
    <cellStyle name="40% - Accent3 2 4 3" xfId="545" xr:uid="{00000000-0005-0000-0000-000010020000}"/>
    <cellStyle name="40% - Accent3 2 4 3 2" xfId="546" xr:uid="{00000000-0005-0000-0000-000011020000}"/>
    <cellStyle name="40% - Accent3 2 4 4" xfId="547" xr:uid="{00000000-0005-0000-0000-000012020000}"/>
    <cellStyle name="40% - Accent3 2 5" xfId="548" xr:uid="{00000000-0005-0000-0000-000013020000}"/>
    <cellStyle name="40% - Accent3 2 5 2" xfId="549" xr:uid="{00000000-0005-0000-0000-000014020000}"/>
    <cellStyle name="40% - Accent3 2 5 2 2" xfId="550" xr:uid="{00000000-0005-0000-0000-000015020000}"/>
    <cellStyle name="40% - Accent3 2 5 3" xfId="551" xr:uid="{00000000-0005-0000-0000-000016020000}"/>
    <cellStyle name="40% - Accent3 2 5 3 2" xfId="552" xr:uid="{00000000-0005-0000-0000-000017020000}"/>
    <cellStyle name="40% - Accent3 2 5 4" xfId="553" xr:uid="{00000000-0005-0000-0000-000018020000}"/>
    <cellStyle name="40% - Accent3 2 6" xfId="554" xr:uid="{00000000-0005-0000-0000-000019020000}"/>
    <cellStyle name="40% - Accent3 2 6 2" xfId="555" xr:uid="{00000000-0005-0000-0000-00001A020000}"/>
    <cellStyle name="40% - Accent3 2 7" xfId="556" xr:uid="{00000000-0005-0000-0000-00001B020000}"/>
    <cellStyle name="40% - Accent3 2 7 2" xfId="557" xr:uid="{00000000-0005-0000-0000-00001C020000}"/>
    <cellStyle name="40% - Accent3 2 8" xfId="558" xr:uid="{00000000-0005-0000-0000-00001D020000}"/>
    <cellStyle name="40% - Accent3 3" xfId="559" xr:uid="{00000000-0005-0000-0000-00001E020000}"/>
    <cellStyle name="40% - Accent3 3 2" xfId="560" xr:uid="{00000000-0005-0000-0000-00001F020000}"/>
    <cellStyle name="40% - Accent3 3 2 2" xfId="561" xr:uid="{00000000-0005-0000-0000-000020020000}"/>
    <cellStyle name="40% - Accent3 3 2 2 2" xfId="562" xr:uid="{00000000-0005-0000-0000-000021020000}"/>
    <cellStyle name="40% - Accent3 3 2 3" xfId="563" xr:uid="{00000000-0005-0000-0000-000022020000}"/>
    <cellStyle name="40% - Accent3 3 2 3 2" xfId="564" xr:uid="{00000000-0005-0000-0000-000023020000}"/>
    <cellStyle name="40% - Accent3 3 2 4" xfId="565" xr:uid="{00000000-0005-0000-0000-000024020000}"/>
    <cellStyle name="40% - Accent3 3 3" xfId="566" xr:uid="{00000000-0005-0000-0000-000025020000}"/>
    <cellStyle name="40% - Accent3 3 3 2" xfId="567" xr:uid="{00000000-0005-0000-0000-000026020000}"/>
    <cellStyle name="40% - Accent3 3 4" xfId="568" xr:uid="{00000000-0005-0000-0000-000027020000}"/>
    <cellStyle name="40% - Accent3 3 4 2" xfId="569" xr:uid="{00000000-0005-0000-0000-000028020000}"/>
    <cellStyle name="40% - Accent3 3 5" xfId="570" xr:uid="{00000000-0005-0000-0000-000029020000}"/>
    <cellStyle name="40% - Accent3 4" xfId="571" xr:uid="{00000000-0005-0000-0000-00002A020000}"/>
    <cellStyle name="40% - Accent3 4 2" xfId="572" xr:uid="{00000000-0005-0000-0000-00002B020000}"/>
    <cellStyle name="40% - Accent3 4 2 2" xfId="573" xr:uid="{00000000-0005-0000-0000-00002C020000}"/>
    <cellStyle name="40% - Accent3 4 3" xfId="574" xr:uid="{00000000-0005-0000-0000-00002D020000}"/>
    <cellStyle name="40% - Accent3 4 3 2" xfId="575" xr:uid="{00000000-0005-0000-0000-00002E020000}"/>
    <cellStyle name="40% - Accent3 4 4" xfId="576" xr:uid="{00000000-0005-0000-0000-00002F020000}"/>
    <cellStyle name="40% - Accent3 5" xfId="577" xr:uid="{00000000-0005-0000-0000-000030020000}"/>
    <cellStyle name="40% - Accent3 5 2" xfId="578" xr:uid="{00000000-0005-0000-0000-000031020000}"/>
    <cellStyle name="40% - Accent3 5 2 2" xfId="579" xr:uid="{00000000-0005-0000-0000-000032020000}"/>
    <cellStyle name="40% - Accent3 5 3" xfId="580" xr:uid="{00000000-0005-0000-0000-000033020000}"/>
    <cellStyle name="40% - Accent3 5 3 2" xfId="581" xr:uid="{00000000-0005-0000-0000-000034020000}"/>
    <cellStyle name="40% - Accent3 5 4" xfId="582" xr:uid="{00000000-0005-0000-0000-000035020000}"/>
    <cellStyle name="40% - Accent3 6" xfId="583" xr:uid="{00000000-0005-0000-0000-000036020000}"/>
    <cellStyle name="40% - Accent3 6 2" xfId="584" xr:uid="{00000000-0005-0000-0000-000037020000}"/>
    <cellStyle name="40% - Accent3 6 2 2" xfId="585" xr:uid="{00000000-0005-0000-0000-000038020000}"/>
    <cellStyle name="40% - Accent3 6 3" xfId="586" xr:uid="{00000000-0005-0000-0000-000039020000}"/>
    <cellStyle name="40% - Accent3 6 3 2" xfId="587" xr:uid="{00000000-0005-0000-0000-00003A020000}"/>
    <cellStyle name="40% - Accent3 6 4" xfId="588" xr:uid="{00000000-0005-0000-0000-00003B020000}"/>
    <cellStyle name="40% - Accent3 7" xfId="589" xr:uid="{00000000-0005-0000-0000-00003C020000}"/>
    <cellStyle name="40% - Accent3 7 2" xfId="590" xr:uid="{00000000-0005-0000-0000-00003D020000}"/>
    <cellStyle name="40% - Accent3 8" xfId="591" xr:uid="{00000000-0005-0000-0000-00003E020000}"/>
    <cellStyle name="40% - Accent3 8 2" xfId="592" xr:uid="{00000000-0005-0000-0000-00003F020000}"/>
    <cellStyle name="40% - Accent3 9" xfId="593" xr:uid="{00000000-0005-0000-0000-000040020000}"/>
    <cellStyle name="40% - Accent4 10" xfId="594" xr:uid="{00000000-0005-0000-0000-000041020000}"/>
    <cellStyle name="40% - Accent4 2" xfId="595" xr:uid="{00000000-0005-0000-0000-000042020000}"/>
    <cellStyle name="40% - Accent4 2 2" xfId="596" xr:uid="{00000000-0005-0000-0000-000043020000}"/>
    <cellStyle name="40% - Accent4 2 2 2" xfId="597" xr:uid="{00000000-0005-0000-0000-000044020000}"/>
    <cellStyle name="40% - Accent4 2 2 2 2" xfId="598" xr:uid="{00000000-0005-0000-0000-000045020000}"/>
    <cellStyle name="40% - Accent4 2 2 2 2 2" xfId="599" xr:uid="{00000000-0005-0000-0000-000046020000}"/>
    <cellStyle name="40% - Accent4 2 2 2 3" xfId="600" xr:uid="{00000000-0005-0000-0000-000047020000}"/>
    <cellStyle name="40% - Accent4 2 2 2 3 2" xfId="601" xr:uid="{00000000-0005-0000-0000-000048020000}"/>
    <cellStyle name="40% - Accent4 2 2 2 4" xfId="602" xr:uid="{00000000-0005-0000-0000-000049020000}"/>
    <cellStyle name="40% - Accent4 2 2 3" xfId="603" xr:uid="{00000000-0005-0000-0000-00004A020000}"/>
    <cellStyle name="40% - Accent4 2 2 3 2" xfId="604" xr:uid="{00000000-0005-0000-0000-00004B020000}"/>
    <cellStyle name="40% - Accent4 2 2 4" xfId="605" xr:uid="{00000000-0005-0000-0000-00004C020000}"/>
    <cellStyle name="40% - Accent4 2 2 4 2" xfId="606" xr:uid="{00000000-0005-0000-0000-00004D020000}"/>
    <cellStyle name="40% - Accent4 2 2 5" xfId="607" xr:uid="{00000000-0005-0000-0000-00004E020000}"/>
    <cellStyle name="40% - Accent4 2 3" xfId="608" xr:uid="{00000000-0005-0000-0000-00004F020000}"/>
    <cellStyle name="40% - Accent4 2 3 2" xfId="609" xr:uid="{00000000-0005-0000-0000-000050020000}"/>
    <cellStyle name="40% - Accent4 2 3 2 2" xfId="610" xr:uid="{00000000-0005-0000-0000-000051020000}"/>
    <cellStyle name="40% - Accent4 2 3 3" xfId="611" xr:uid="{00000000-0005-0000-0000-000052020000}"/>
    <cellStyle name="40% - Accent4 2 3 3 2" xfId="612" xr:uid="{00000000-0005-0000-0000-000053020000}"/>
    <cellStyle name="40% - Accent4 2 3 4" xfId="613" xr:uid="{00000000-0005-0000-0000-000054020000}"/>
    <cellStyle name="40% - Accent4 2 4" xfId="614" xr:uid="{00000000-0005-0000-0000-000055020000}"/>
    <cellStyle name="40% - Accent4 2 4 2" xfId="615" xr:uid="{00000000-0005-0000-0000-000056020000}"/>
    <cellStyle name="40% - Accent4 2 4 2 2" xfId="616" xr:uid="{00000000-0005-0000-0000-000057020000}"/>
    <cellStyle name="40% - Accent4 2 4 3" xfId="617" xr:uid="{00000000-0005-0000-0000-000058020000}"/>
    <cellStyle name="40% - Accent4 2 4 3 2" xfId="618" xr:uid="{00000000-0005-0000-0000-000059020000}"/>
    <cellStyle name="40% - Accent4 2 4 4" xfId="619" xr:uid="{00000000-0005-0000-0000-00005A020000}"/>
    <cellStyle name="40% - Accent4 2 5" xfId="620" xr:uid="{00000000-0005-0000-0000-00005B020000}"/>
    <cellStyle name="40% - Accent4 2 5 2" xfId="621" xr:uid="{00000000-0005-0000-0000-00005C020000}"/>
    <cellStyle name="40% - Accent4 2 5 2 2" xfId="622" xr:uid="{00000000-0005-0000-0000-00005D020000}"/>
    <cellStyle name="40% - Accent4 2 5 3" xfId="623" xr:uid="{00000000-0005-0000-0000-00005E020000}"/>
    <cellStyle name="40% - Accent4 2 5 3 2" xfId="624" xr:uid="{00000000-0005-0000-0000-00005F020000}"/>
    <cellStyle name="40% - Accent4 2 5 4" xfId="625" xr:uid="{00000000-0005-0000-0000-000060020000}"/>
    <cellStyle name="40% - Accent4 2 6" xfId="626" xr:uid="{00000000-0005-0000-0000-000061020000}"/>
    <cellStyle name="40% - Accent4 2 6 2" xfId="627" xr:uid="{00000000-0005-0000-0000-000062020000}"/>
    <cellStyle name="40% - Accent4 2 7" xfId="628" xr:uid="{00000000-0005-0000-0000-000063020000}"/>
    <cellStyle name="40% - Accent4 2 7 2" xfId="629" xr:uid="{00000000-0005-0000-0000-000064020000}"/>
    <cellStyle name="40% - Accent4 2 8" xfId="630" xr:uid="{00000000-0005-0000-0000-000065020000}"/>
    <cellStyle name="40% - Accent4 3" xfId="631" xr:uid="{00000000-0005-0000-0000-000066020000}"/>
    <cellStyle name="40% - Accent4 3 2" xfId="632" xr:uid="{00000000-0005-0000-0000-000067020000}"/>
    <cellStyle name="40% - Accent4 3 2 2" xfId="633" xr:uid="{00000000-0005-0000-0000-000068020000}"/>
    <cellStyle name="40% - Accent4 3 2 2 2" xfId="634" xr:uid="{00000000-0005-0000-0000-000069020000}"/>
    <cellStyle name="40% - Accent4 3 2 3" xfId="635" xr:uid="{00000000-0005-0000-0000-00006A020000}"/>
    <cellStyle name="40% - Accent4 3 2 3 2" xfId="636" xr:uid="{00000000-0005-0000-0000-00006B020000}"/>
    <cellStyle name="40% - Accent4 3 2 4" xfId="637" xr:uid="{00000000-0005-0000-0000-00006C020000}"/>
    <cellStyle name="40% - Accent4 3 3" xfId="638" xr:uid="{00000000-0005-0000-0000-00006D020000}"/>
    <cellStyle name="40% - Accent4 3 3 2" xfId="639" xr:uid="{00000000-0005-0000-0000-00006E020000}"/>
    <cellStyle name="40% - Accent4 3 4" xfId="640" xr:uid="{00000000-0005-0000-0000-00006F020000}"/>
    <cellStyle name="40% - Accent4 3 4 2" xfId="641" xr:uid="{00000000-0005-0000-0000-000070020000}"/>
    <cellStyle name="40% - Accent4 3 5" xfId="642" xr:uid="{00000000-0005-0000-0000-000071020000}"/>
    <cellStyle name="40% - Accent4 4" xfId="643" xr:uid="{00000000-0005-0000-0000-000072020000}"/>
    <cellStyle name="40% - Accent4 4 2" xfId="644" xr:uid="{00000000-0005-0000-0000-000073020000}"/>
    <cellStyle name="40% - Accent4 4 2 2" xfId="645" xr:uid="{00000000-0005-0000-0000-000074020000}"/>
    <cellStyle name="40% - Accent4 4 3" xfId="646" xr:uid="{00000000-0005-0000-0000-000075020000}"/>
    <cellStyle name="40% - Accent4 4 3 2" xfId="647" xr:uid="{00000000-0005-0000-0000-000076020000}"/>
    <cellStyle name="40% - Accent4 4 4" xfId="648" xr:uid="{00000000-0005-0000-0000-000077020000}"/>
    <cellStyle name="40% - Accent4 5" xfId="649" xr:uid="{00000000-0005-0000-0000-000078020000}"/>
    <cellStyle name="40% - Accent4 5 2" xfId="650" xr:uid="{00000000-0005-0000-0000-000079020000}"/>
    <cellStyle name="40% - Accent4 5 2 2" xfId="651" xr:uid="{00000000-0005-0000-0000-00007A020000}"/>
    <cellStyle name="40% - Accent4 5 3" xfId="652" xr:uid="{00000000-0005-0000-0000-00007B020000}"/>
    <cellStyle name="40% - Accent4 5 3 2" xfId="653" xr:uid="{00000000-0005-0000-0000-00007C020000}"/>
    <cellStyle name="40% - Accent4 5 4" xfId="654" xr:uid="{00000000-0005-0000-0000-00007D020000}"/>
    <cellStyle name="40% - Accent4 6" xfId="655" xr:uid="{00000000-0005-0000-0000-00007E020000}"/>
    <cellStyle name="40% - Accent4 6 2" xfId="656" xr:uid="{00000000-0005-0000-0000-00007F020000}"/>
    <cellStyle name="40% - Accent4 6 2 2" xfId="657" xr:uid="{00000000-0005-0000-0000-000080020000}"/>
    <cellStyle name="40% - Accent4 6 3" xfId="658" xr:uid="{00000000-0005-0000-0000-000081020000}"/>
    <cellStyle name="40% - Accent4 6 3 2" xfId="659" xr:uid="{00000000-0005-0000-0000-000082020000}"/>
    <cellStyle name="40% - Accent4 6 4" xfId="660" xr:uid="{00000000-0005-0000-0000-000083020000}"/>
    <cellStyle name="40% - Accent4 7" xfId="661" xr:uid="{00000000-0005-0000-0000-000084020000}"/>
    <cellStyle name="40% - Accent4 7 2" xfId="662" xr:uid="{00000000-0005-0000-0000-000085020000}"/>
    <cellStyle name="40% - Accent4 8" xfId="663" xr:uid="{00000000-0005-0000-0000-000086020000}"/>
    <cellStyle name="40% - Accent4 8 2" xfId="664" xr:uid="{00000000-0005-0000-0000-000087020000}"/>
    <cellStyle name="40% - Accent4 9" xfId="665" xr:uid="{00000000-0005-0000-0000-000088020000}"/>
    <cellStyle name="40% - Accent5 10" xfId="666" xr:uid="{00000000-0005-0000-0000-000089020000}"/>
    <cellStyle name="40% - Accent5 2" xfId="667" xr:uid="{00000000-0005-0000-0000-00008A020000}"/>
    <cellStyle name="40% - Accent5 2 2" xfId="668" xr:uid="{00000000-0005-0000-0000-00008B020000}"/>
    <cellStyle name="40% - Accent5 2 2 2" xfId="669" xr:uid="{00000000-0005-0000-0000-00008C020000}"/>
    <cellStyle name="40% - Accent5 2 2 2 2" xfId="670" xr:uid="{00000000-0005-0000-0000-00008D020000}"/>
    <cellStyle name="40% - Accent5 2 2 2 2 2" xfId="671" xr:uid="{00000000-0005-0000-0000-00008E020000}"/>
    <cellStyle name="40% - Accent5 2 2 2 3" xfId="672" xr:uid="{00000000-0005-0000-0000-00008F020000}"/>
    <cellStyle name="40% - Accent5 2 2 2 3 2" xfId="673" xr:uid="{00000000-0005-0000-0000-000090020000}"/>
    <cellStyle name="40% - Accent5 2 2 2 4" xfId="674" xr:uid="{00000000-0005-0000-0000-000091020000}"/>
    <cellStyle name="40% - Accent5 2 2 3" xfId="675" xr:uid="{00000000-0005-0000-0000-000092020000}"/>
    <cellStyle name="40% - Accent5 2 2 3 2" xfId="676" xr:uid="{00000000-0005-0000-0000-000093020000}"/>
    <cellStyle name="40% - Accent5 2 2 4" xfId="677" xr:uid="{00000000-0005-0000-0000-000094020000}"/>
    <cellStyle name="40% - Accent5 2 2 4 2" xfId="678" xr:uid="{00000000-0005-0000-0000-000095020000}"/>
    <cellStyle name="40% - Accent5 2 2 5" xfId="679" xr:uid="{00000000-0005-0000-0000-000096020000}"/>
    <cellStyle name="40% - Accent5 2 3" xfId="680" xr:uid="{00000000-0005-0000-0000-000097020000}"/>
    <cellStyle name="40% - Accent5 2 3 2" xfId="681" xr:uid="{00000000-0005-0000-0000-000098020000}"/>
    <cellStyle name="40% - Accent5 2 3 2 2" xfId="682" xr:uid="{00000000-0005-0000-0000-000099020000}"/>
    <cellStyle name="40% - Accent5 2 3 3" xfId="683" xr:uid="{00000000-0005-0000-0000-00009A020000}"/>
    <cellStyle name="40% - Accent5 2 3 3 2" xfId="684" xr:uid="{00000000-0005-0000-0000-00009B020000}"/>
    <cellStyle name="40% - Accent5 2 3 4" xfId="685" xr:uid="{00000000-0005-0000-0000-00009C020000}"/>
    <cellStyle name="40% - Accent5 2 4" xfId="686" xr:uid="{00000000-0005-0000-0000-00009D020000}"/>
    <cellStyle name="40% - Accent5 2 4 2" xfId="687" xr:uid="{00000000-0005-0000-0000-00009E020000}"/>
    <cellStyle name="40% - Accent5 2 4 2 2" xfId="688" xr:uid="{00000000-0005-0000-0000-00009F020000}"/>
    <cellStyle name="40% - Accent5 2 4 3" xfId="689" xr:uid="{00000000-0005-0000-0000-0000A0020000}"/>
    <cellStyle name="40% - Accent5 2 4 3 2" xfId="690" xr:uid="{00000000-0005-0000-0000-0000A1020000}"/>
    <cellStyle name="40% - Accent5 2 4 4" xfId="691" xr:uid="{00000000-0005-0000-0000-0000A2020000}"/>
    <cellStyle name="40% - Accent5 2 5" xfId="692" xr:uid="{00000000-0005-0000-0000-0000A3020000}"/>
    <cellStyle name="40% - Accent5 2 5 2" xfId="693" xr:uid="{00000000-0005-0000-0000-0000A4020000}"/>
    <cellStyle name="40% - Accent5 2 5 2 2" xfId="694" xr:uid="{00000000-0005-0000-0000-0000A5020000}"/>
    <cellStyle name="40% - Accent5 2 5 3" xfId="695" xr:uid="{00000000-0005-0000-0000-0000A6020000}"/>
    <cellStyle name="40% - Accent5 2 5 3 2" xfId="696" xr:uid="{00000000-0005-0000-0000-0000A7020000}"/>
    <cellStyle name="40% - Accent5 2 5 4" xfId="697" xr:uid="{00000000-0005-0000-0000-0000A8020000}"/>
    <cellStyle name="40% - Accent5 2 6" xfId="698" xr:uid="{00000000-0005-0000-0000-0000A9020000}"/>
    <cellStyle name="40% - Accent5 2 6 2" xfId="699" xr:uid="{00000000-0005-0000-0000-0000AA020000}"/>
    <cellStyle name="40% - Accent5 2 7" xfId="700" xr:uid="{00000000-0005-0000-0000-0000AB020000}"/>
    <cellStyle name="40% - Accent5 2 7 2" xfId="701" xr:uid="{00000000-0005-0000-0000-0000AC020000}"/>
    <cellStyle name="40% - Accent5 2 8" xfId="702" xr:uid="{00000000-0005-0000-0000-0000AD020000}"/>
    <cellStyle name="40% - Accent5 3" xfId="703" xr:uid="{00000000-0005-0000-0000-0000AE020000}"/>
    <cellStyle name="40% - Accent5 3 2" xfId="704" xr:uid="{00000000-0005-0000-0000-0000AF020000}"/>
    <cellStyle name="40% - Accent5 3 2 2" xfId="705" xr:uid="{00000000-0005-0000-0000-0000B0020000}"/>
    <cellStyle name="40% - Accent5 3 2 2 2" xfId="706" xr:uid="{00000000-0005-0000-0000-0000B1020000}"/>
    <cellStyle name="40% - Accent5 3 2 3" xfId="707" xr:uid="{00000000-0005-0000-0000-0000B2020000}"/>
    <cellStyle name="40% - Accent5 3 2 3 2" xfId="708" xr:uid="{00000000-0005-0000-0000-0000B3020000}"/>
    <cellStyle name="40% - Accent5 3 2 4" xfId="709" xr:uid="{00000000-0005-0000-0000-0000B4020000}"/>
    <cellStyle name="40% - Accent5 3 3" xfId="710" xr:uid="{00000000-0005-0000-0000-0000B5020000}"/>
    <cellStyle name="40% - Accent5 3 3 2" xfId="711" xr:uid="{00000000-0005-0000-0000-0000B6020000}"/>
    <cellStyle name="40% - Accent5 3 4" xfId="712" xr:uid="{00000000-0005-0000-0000-0000B7020000}"/>
    <cellStyle name="40% - Accent5 3 4 2" xfId="713" xr:uid="{00000000-0005-0000-0000-0000B8020000}"/>
    <cellStyle name="40% - Accent5 3 5" xfId="714" xr:uid="{00000000-0005-0000-0000-0000B9020000}"/>
    <cellStyle name="40% - Accent5 4" xfId="715" xr:uid="{00000000-0005-0000-0000-0000BA020000}"/>
    <cellStyle name="40% - Accent5 4 2" xfId="716" xr:uid="{00000000-0005-0000-0000-0000BB020000}"/>
    <cellStyle name="40% - Accent5 4 2 2" xfId="717" xr:uid="{00000000-0005-0000-0000-0000BC020000}"/>
    <cellStyle name="40% - Accent5 4 3" xfId="718" xr:uid="{00000000-0005-0000-0000-0000BD020000}"/>
    <cellStyle name="40% - Accent5 4 3 2" xfId="719" xr:uid="{00000000-0005-0000-0000-0000BE020000}"/>
    <cellStyle name="40% - Accent5 4 4" xfId="720" xr:uid="{00000000-0005-0000-0000-0000BF020000}"/>
    <cellStyle name="40% - Accent5 5" xfId="721" xr:uid="{00000000-0005-0000-0000-0000C0020000}"/>
    <cellStyle name="40% - Accent5 5 2" xfId="722" xr:uid="{00000000-0005-0000-0000-0000C1020000}"/>
    <cellStyle name="40% - Accent5 5 2 2" xfId="723" xr:uid="{00000000-0005-0000-0000-0000C2020000}"/>
    <cellStyle name="40% - Accent5 5 3" xfId="724" xr:uid="{00000000-0005-0000-0000-0000C3020000}"/>
    <cellStyle name="40% - Accent5 5 3 2" xfId="725" xr:uid="{00000000-0005-0000-0000-0000C4020000}"/>
    <cellStyle name="40% - Accent5 5 4" xfId="726" xr:uid="{00000000-0005-0000-0000-0000C5020000}"/>
    <cellStyle name="40% - Accent5 6" xfId="727" xr:uid="{00000000-0005-0000-0000-0000C6020000}"/>
    <cellStyle name="40% - Accent5 6 2" xfId="728" xr:uid="{00000000-0005-0000-0000-0000C7020000}"/>
    <cellStyle name="40% - Accent5 6 2 2" xfId="729" xr:uid="{00000000-0005-0000-0000-0000C8020000}"/>
    <cellStyle name="40% - Accent5 6 3" xfId="730" xr:uid="{00000000-0005-0000-0000-0000C9020000}"/>
    <cellStyle name="40% - Accent5 6 3 2" xfId="731" xr:uid="{00000000-0005-0000-0000-0000CA020000}"/>
    <cellStyle name="40% - Accent5 6 4" xfId="732" xr:uid="{00000000-0005-0000-0000-0000CB020000}"/>
    <cellStyle name="40% - Accent5 7" xfId="733" xr:uid="{00000000-0005-0000-0000-0000CC020000}"/>
    <cellStyle name="40% - Accent5 7 2" xfId="734" xr:uid="{00000000-0005-0000-0000-0000CD020000}"/>
    <cellStyle name="40% - Accent5 8" xfId="735" xr:uid="{00000000-0005-0000-0000-0000CE020000}"/>
    <cellStyle name="40% - Accent5 8 2" xfId="736" xr:uid="{00000000-0005-0000-0000-0000CF020000}"/>
    <cellStyle name="40% - Accent5 9" xfId="737" xr:uid="{00000000-0005-0000-0000-0000D0020000}"/>
    <cellStyle name="40% - Accent6 10" xfId="738" xr:uid="{00000000-0005-0000-0000-0000D1020000}"/>
    <cellStyle name="40% - Accent6 2" xfId="739" xr:uid="{00000000-0005-0000-0000-0000D2020000}"/>
    <cellStyle name="40% - Accent6 2 2" xfId="740" xr:uid="{00000000-0005-0000-0000-0000D3020000}"/>
    <cellStyle name="40% - Accent6 2 2 2" xfId="741" xr:uid="{00000000-0005-0000-0000-0000D4020000}"/>
    <cellStyle name="40% - Accent6 2 2 2 2" xfId="742" xr:uid="{00000000-0005-0000-0000-0000D5020000}"/>
    <cellStyle name="40% - Accent6 2 2 2 2 2" xfId="743" xr:uid="{00000000-0005-0000-0000-0000D6020000}"/>
    <cellStyle name="40% - Accent6 2 2 2 3" xfId="744" xr:uid="{00000000-0005-0000-0000-0000D7020000}"/>
    <cellStyle name="40% - Accent6 2 2 2 3 2" xfId="745" xr:uid="{00000000-0005-0000-0000-0000D8020000}"/>
    <cellStyle name="40% - Accent6 2 2 2 4" xfId="746" xr:uid="{00000000-0005-0000-0000-0000D9020000}"/>
    <cellStyle name="40% - Accent6 2 2 3" xfId="747" xr:uid="{00000000-0005-0000-0000-0000DA020000}"/>
    <cellStyle name="40% - Accent6 2 2 3 2" xfId="748" xr:uid="{00000000-0005-0000-0000-0000DB020000}"/>
    <cellStyle name="40% - Accent6 2 2 4" xfId="749" xr:uid="{00000000-0005-0000-0000-0000DC020000}"/>
    <cellStyle name="40% - Accent6 2 2 4 2" xfId="750" xr:uid="{00000000-0005-0000-0000-0000DD020000}"/>
    <cellStyle name="40% - Accent6 2 2 5" xfId="751" xr:uid="{00000000-0005-0000-0000-0000DE020000}"/>
    <cellStyle name="40% - Accent6 2 3" xfId="752" xr:uid="{00000000-0005-0000-0000-0000DF020000}"/>
    <cellStyle name="40% - Accent6 2 3 2" xfId="753" xr:uid="{00000000-0005-0000-0000-0000E0020000}"/>
    <cellStyle name="40% - Accent6 2 3 2 2" xfId="754" xr:uid="{00000000-0005-0000-0000-0000E1020000}"/>
    <cellStyle name="40% - Accent6 2 3 3" xfId="755" xr:uid="{00000000-0005-0000-0000-0000E2020000}"/>
    <cellStyle name="40% - Accent6 2 3 3 2" xfId="756" xr:uid="{00000000-0005-0000-0000-0000E3020000}"/>
    <cellStyle name="40% - Accent6 2 3 4" xfId="757" xr:uid="{00000000-0005-0000-0000-0000E4020000}"/>
    <cellStyle name="40% - Accent6 2 4" xfId="758" xr:uid="{00000000-0005-0000-0000-0000E5020000}"/>
    <cellStyle name="40% - Accent6 2 4 2" xfId="759" xr:uid="{00000000-0005-0000-0000-0000E6020000}"/>
    <cellStyle name="40% - Accent6 2 4 2 2" xfId="760" xr:uid="{00000000-0005-0000-0000-0000E7020000}"/>
    <cellStyle name="40% - Accent6 2 4 3" xfId="761" xr:uid="{00000000-0005-0000-0000-0000E8020000}"/>
    <cellStyle name="40% - Accent6 2 4 3 2" xfId="762" xr:uid="{00000000-0005-0000-0000-0000E9020000}"/>
    <cellStyle name="40% - Accent6 2 4 4" xfId="763" xr:uid="{00000000-0005-0000-0000-0000EA020000}"/>
    <cellStyle name="40% - Accent6 2 5" xfId="764" xr:uid="{00000000-0005-0000-0000-0000EB020000}"/>
    <cellStyle name="40% - Accent6 2 5 2" xfId="765" xr:uid="{00000000-0005-0000-0000-0000EC020000}"/>
    <cellStyle name="40% - Accent6 2 5 2 2" xfId="766" xr:uid="{00000000-0005-0000-0000-0000ED020000}"/>
    <cellStyle name="40% - Accent6 2 5 3" xfId="767" xr:uid="{00000000-0005-0000-0000-0000EE020000}"/>
    <cellStyle name="40% - Accent6 2 5 3 2" xfId="768" xr:uid="{00000000-0005-0000-0000-0000EF020000}"/>
    <cellStyle name="40% - Accent6 2 5 4" xfId="769" xr:uid="{00000000-0005-0000-0000-0000F0020000}"/>
    <cellStyle name="40% - Accent6 2 6" xfId="770" xr:uid="{00000000-0005-0000-0000-0000F1020000}"/>
    <cellStyle name="40% - Accent6 2 6 2" xfId="771" xr:uid="{00000000-0005-0000-0000-0000F2020000}"/>
    <cellStyle name="40% - Accent6 2 7" xfId="772" xr:uid="{00000000-0005-0000-0000-0000F3020000}"/>
    <cellStyle name="40% - Accent6 2 7 2" xfId="773" xr:uid="{00000000-0005-0000-0000-0000F4020000}"/>
    <cellStyle name="40% - Accent6 2 8" xfId="774" xr:uid="{00000000-0005-0000-0000-0000F5020000}"/>
    <cellStyle name="40% - Accent6 3" xfId="775" xr:uid="{00000000-0005-0000-0000-0000F6020000}"/>
    <cellStyle name="40% - Accent6 3 2" xfId="776" xr:uid="{00000000-0005-0000-0000-0000F7020000}"/>
    <cellStyle name="40% - Accent6 3 2 2" xfId="777" xr:uid="{00000000-0005-0000-0000-0000F8020000}"/>
    <cellStyle name="40% - Accent6 3 2 2 2" xfId="778" xr:uid="{00000000-0005-0000-0000-0000F9020000}"/>
    <cellStyle name="40% - Accent6 3 2 3" xfId="779" xr:uid="{00000000-0005-0000-0000-0000FA020000}"/>
    <cellStyle name="40% - Accent6 3 2 3 2" xfId="780" xr:uid="{00000000-0005-0000-0000-0000FB020000}"/>
    <cellStyle name="40% - Accent6 3 2 4" xfId="781" xr:uid="{00000000-0005-0000-0000-0000FC020000}"/>
    <cellStyle name="40% - Accent6 3 3" xfId="782" xr:uid="{00000000-0005-0000-0000-0000FD020000}"/>
    <cellStyle name="40% - Accent6 3 3 2" xfId="783" xr:uid="{00000000-0005-0000-0000-0000FE020000}"/>
    <cellStyle name="40% - Accent6 3 4" xfId="784" xr:uid="{00000000-0005-0000-0000-0000FF020000}"/>
    <cellStyle name="40% - Accent6 3 4 2" xfId="785" xr:uid="{00000000-0005-0000-0000-000000030000}"/>
    <cellStyle name="40% - Accent6 3 5" xfId="786" xr:uid="{00000000-0005-0000-0000-000001030000}"/>
    <cellStyle name="40% - Accent6 4" xfId="787" xr:uid="{00000000-0005-0000-0000-000002030000}"/>
    <cellStyle name="40% - Accent6 4 2" xfId="788" xr:uid="{00000000-0005-0000-0000-000003030000}"/>
    <cellStyle name="40% - Accent6 4 2 2" xfId="789" xr:uid="{00000000-0005-0000-0000-000004030000}"/>
    <cellStyle name="40% - Accent6 4 3" xfId="790" xr:uid="{00000000-0005-0000-0000-000005030000}"/>
    <cellStyle name="40% - Accent6 4 3 2" xfId="791" xr:uid="{00000000-0005-0000-0000-000006030000}"/>
    <cellStyle name="40% - Accent6 4 4" xfId="792" xr:uid="{00000000-0005-0000-0000-000007030000}"/>
    <cellStyle name="40% - Accent6 5" xfId="793" xr:uid="{00000000-0005-0000-0000-000008030000}"/>
    <cellStyle name="40% - Accent6 5 2" xfId="794" xr:uid="{00000000-0005-0000-0000-000009030000}"/>
    <cellStyle name="40% - Accent6 5 2 2" xfId="795" xr:uid="{00000000-0005-0000-0000-00000A030000}"/>
    <cellStyle name="40% - Accent6 5 3" xfId="796" xr:uid="{00000000-0005-0000-0000-00000B030000}"/>
    <cellStyle name="40% - Accent6 5 3 2" xfId="797" xr:uid="{00000000-0005-0000-0000-00000C030000}"/>
    <cellStyle name="40% - Accent6 5 4" xfId="798" xr:uid="{00000000-0005-0000-0000-00000D030000}"/>
    <cellStyle name="40% - Accent6 6" xfId="799" xr:uid="{00000000-0005-0000-0000-00000E030000}"/>
    <cellStyle name="40% - Accent6 6 2" xfId="800" xr:uid="{00000000-0005-0000-0000-00000F030000}"/>
    <cellStyle name="40% - Accent6 6 2 2" xfId="801" xr:uid="{00000000-0005-0000-0000-000010030000}"/>
    <cellStyle name="40% - Accent6 6 3" xfId="802" xr:uid="{00000000-0005-0000-0000-000011030000}"/>
    <cellStyle name="40% - Accent6 6 3 2" xfId="803" xr:uid="{00000000-0005-0000-0000-000012030000}"/>
    <cellStyle name="40% - Accent6 6 4" xfId="804" xr:uid="{00000000-0005-0000-0000-000013030000}"/>
    <cellStyle name="40% - Accent6 7" xfId="805" xr:uid="{00000000-0005-0000-0000-000014030000}"/>
    <cellStyle name="40% - Accent6 7 2" xfId="806" xr:uid="{00000000-0005-0000-0000-000015030000}"/>
    <cellStyle name="40% - Accent6 8" xfId="807" xr:uid="{00000000-0005-0000-0000-000016030000}"/>
    <cellStyle name="40% - Accent6 8 2" xfId="808" xr:uid="{00000000-0005-0000-0000-000017030000}"/>
    <cellStyle name="40% - Accent6 9" xfId="809" xr:uid="{00000000-0005-0000-0000-000018030000}"/>
    <cellStyle name="60% - Accent1 2" xfId="810" xr:uid="{00000000-0005-0000-0000-000019030000}"/>
    <cellStyle name="60% - Accent1 3" xfId="811" xr:uid="{00000000-0005-0000-0000-00001A030000}"/>
    <cellStyle name="60% - Accent2 2" xfId="1352" xr:uid="{00000000-0005-0000-0000-00001B030000}"/>
    <cellStyle name="60% - Accent3 2" xfId="812" xr:uid="{00000000-0005-0000-0000-00001C030000}"/>
    <cellStyle name="60% - Accent3 3" xfId="813" xr:uid="{00000000-0005-0000-0000-00001D030000}"/>
    <cellStyle name="60% - Accent4 2" xfId="814" xr:uid="{00000000-0005-0000-0000-00001E030000}"/>
    <cellStyle name="60% - Accent4 3" xfId="815" xr:uid="{00000000-0005-0000-0000-00001F030000}"/>
    <cellStyle name="60% - Accent5 2" xfId="816" xr:uid="{00000000-0005-0000-0000-000020030000}"/>
    <cellStyle name="60% - Accent5 3" xfId="817" xr:uid="{00000000-0005-0000-0000-000021030000}"/>
    <cellStyle name="60% - Accent6 2" xfId="818" xr:uid="{00000000-0005-0000-0000-000022030000}"/>
    <cellStyle name="60% - Accent6 3" xfId="819" xr:uid="{00000000-0005-0000-0000-000023030000}"/>
    <cellStyle name="Accent1 2" xfId="820" xr:uid="{00000000-0005-0000-0000-000024030000}"/>
    <cellStyle name="Accent1 3" xfId="821" xr:uid="{00000000-0005-0000-0000-000025030000}"/>
    <cellStyle name="Accent2 2" xfId="822" xr:uid="{00000000-0005-0000-0000-000026030000}"/>
    <cellStyle name="Accent2 3" xfId="823" xr:uid="{00000000-0005-0000-0000-000027030000}"/>
    <cellStyle name="Accent3 2" xfId="824" xr:uid="{00000000-0005-0000-0000-000028030000}"/>
    <cellStyle name="Accent3 3" xfId="825" xr:uid="{00000000-0005-0000-0000-000029030000}"/>
    <cellStyle name="Accent4 2" xfId="826" xr:uid="{00000000-0005-0000-0000-00002A030000}"/>
    <cellStyle name="Accent4 3" xfId="827" xr:uid="{00000000-0005-0000-0000-00002B030000}"/>
    <cellStyle name="Accent5 2" xfId="1353" xr:uid="{00000000-0005-0000-0000-00002C030000}"/>
    <cellStyle name="Accent6 2" xfId="828" xr:uid="{00000000-0005-0000-0000-00002D030000}"/>
    <cellStyle name="Accent6 3" xfId="829" xr:uid="{00000000-0005-0000-0000-00002E030000}"/>
    <cellStyle name="Bad 2" xfId="1337" xr:uid="{00000000-0005-0000-0000-00002F030000}"/>
    <cellStyle name="Bad 3" xfId="3" xr:uid="{00000000-0005-0000-0000-000030030000}"/>
    <cellStyle name="Calculation 2" xfId="830" xr:uid="{00000000-0005-0000-0000-000031030000}"/>
    <cellStyle name="Calculation 3" xfId="831" xr:uid="{00000000-0005-0000-0000-000032030000}"/>
    <cellStyle name="Check Cell 2" xfId="1354" xr:uid="{00000000-0005-0000-0000-000033030000}"/>
    <cellStyle name="Comma" xfId="1397" builtinId="3"/>
    <cellStyle name="Comma 2" xfId="832" xr:uid="{00000000-0005-0000-0000-000035030000}"/>
    <cellStyle name="Comma 2 2" xfId="833" xr:uid="{00000000-0005-0000-0000-000036030000}"/>
    <cellStyle name="Comma 2 2 2" xfId="834" xr:uid="{00000000-0005-0000-0000-000037030000}"/>
    <cellStyle name="Comma 2 2 2 2" xfId="835" xr:uid="{00000000-0005-0000-0000-000038030000}"/>
    <cellStyle name="Comma 2 2 3" xfId="836" xr:uid="{00000000-0005-0000-0000-000039030000}"/>
    <cellStyle name="Comma 3" xfId="837" xr:uid="{00000000-0005-0000-0000-00003A030000}"/>
    <cellStyle name="Comma 4" xfId="1350" xr:uid="{00000000-0005-0000-0000-00003B030000}"/>
    <cellStyle name="CSA Table Style" xfId="12" xr:uid="{00000000-0005-0000-0000-00003C030000}"/>
    <cellStyle name="CSA Table Style 2" xfId="1390" xr:uid="{00000000-0005-0000-0000-00003D030000}"/>
    <cellStyle name="CSA Table Title" xfId="13" xr:uid="{00000000-0005-0000-0000-00003E030000}"/>
    <cellStyle name="CSA Table Title 2" xfId="1391" xr:uid="{00000000-0005-0000-0000-00003F030000}"/>
    <cellStyle name="Currency" xfId="1394" builtinId="4"/>
    <cellStyle name="Explanatory Text 2" xfId="1355" xr:uid="{00000000-0005-0000-0000-000041030000}"/>
    <cellStyle name="Followed Hyperlink 2" xfId="838" xr:uid="{00000000-0005-0000-0000-000042030000}"/>
    <cellStyle name="Good" xfId="1395" builtinId="26"/>
    <cellStyle name="Good 2" xfId="839" xr:uid="{00000000-0005-0000-0000-000044030000}"/>
    <cellStyle name="Good 3" xfId="840" xr:uid="{00000000-0005-0000-0000-000045030000}"/>
    <cellStyle name="Heading" xfId="841" xr:uid="{00000000-0005-0000-0000-000046030000}"/>
    <cellStyle name="Heading 1 2" xfId="842" xr:uid="{00000000-0005-0000-0000-000047030000}"/>
    <cellStyle name="Heading 1 3" xfId="843" xr:uid="{00000000-0005-0000-0000-000048030000}"/>
    <cellStyle name="Heading 1 4" xfId="8" xr:uid="{00000000-0005-0000-0000-000049030000}"/>
    <cellStyle name="Heading 2 2" xfId="844" xr:uid="{00000000-0005-0000-0000-00004A030000}"/>
    <cellStyle name="Heading 2 3" xfId="845" xr:uid="{00000000-0005-0000-0000-00004B030000}"/>
    <cellStyle name="Heading 2 4" xfId="1336" xr:uid="{00000000-0005-0000-0000-00004C030000}"/>
    <cellStyle name="Heading 2 5" xfId="5" xr:uid="{00000000-0005-0000-0000-00004D030000}"/>
    <cellStyle name="Heading 3 2" xfId="846" xr:uid="{00000000-0005-0000-0000-00004E030000}"/>
    <cellStyle name="Heading 3 3" xfId="847" xr:uid="{00000000-0005-0000-0000-00004F030000}"/>
    <cellStyle name="Heading 3 4" xfId="9" xr:uid="{00000000-0005-0000-0000-000050030000}"/>
    <cellStyle name="Heading 4 2" xfId="848" xr:uid="{00000000-0005-0000-0000-000051030000}"/>
    <cellStyle name="Heading 4 3" xfId="849" xr:uid="{00000000-0005-0000-0000-000052030000}"/>
    <cellStyle name="Heading 4 4" xfId="10" xr:uid="{00000000-0005-0000-0000-000053030000}"/>
    <cellStyle name="Heading1" xfId="850" xr:uid="{00000000-0005-0000-0000-000054030000}"/>
    <cellStyle name="Hyperlink 10" xfId="851" xr:uid="{00000000-0005-0000-0000-000055030000}"/>
    <cellStyle name="Hyperlink 11" xfId="1388" xr:uid="{00000000-0005-0000-0000-000056030000}"/>
    <cellStyle name="Hyperlink 2" xfId="7" xr:uid="{00000000-0005-0000-0000-000057030000}"/>
    <cellStyle name="Hyperlink 2 2" xfId="852" xr:uid="{00000000-0005-0000-0000-000058030000}"/>
    <cellStyle name="Hyperlink 2 2 2" xfId="853" xr:uid="{00000000-0005-0000-0000-000059030000}"/>
    <cellStyle name="Hyperlink 2 2 2 2" xfId="854" xr:uid="{00000000-0005-0000-0000-00005A030000}"/>
    <cellStyle name="Hyperlink 2 2 3" xfId="1356" xr:uid="{00000000-0005-0000-0000-00005B030000}"/>
    <cellStyle name="Hyperlink 2 2 4" xfId="1357" xr:uid="{00000000-0005-0000-0000-00005C030000}"/>
    <cellStyle name="Hyperlink 2 3" xfId="855" xr:uid="{00000000-0005-0000-0000-00005D030000}"/>
    <cellStyle name="Hyperlink 2 3 2" xfId="856" xr:uid="{00000000-0005-0000-0000-00005E030000}"/>
    <cellStyle name="Hyperlink 2 3 3" xfId="1358" xr:uid="{00000000-0005-0000-0000-00005F030000}"/>
    <cellStyle name="Hyperlink 2 4" xfId="857" xr:uid="{00000000-0005-0000-0000-000060030000}"/>
    <cellStyle name="Hyperlink 2 5" xfId="858" xr:uid="{00000000-0005-0000-0000-000061030000}"/>
    <cellStyle name="Hyperlink 2 6" xfId="859" xr:uid="{00000000-0005-0000-0000-000062030000}"/>
    <cellStyle name="Hyperlink 2 7" xfId="860" xr:uid="{00000000-0005-0000-0000-000063030000}"/>
    <cellStyle name="Hyperlink 2 8" xfId="861" xr:uid="{00000000-0005-0000-0000-000064030000}"/>
    <cellStyle name="Hyperlink 3" xfId="862" xr:uid="{00000000-0005-0000-0000-000065030000}"/>
    <cellStyle name="Hyperlink 3 2" xfId="863" xr:uid="{00000000-0005-0000-0000-000066030000}"/>
    <cellStyle name="Hyperlink 3 2 2" xfId="864" xr:uid="{00000000-0005-0000-0000-000067030000}"/>
    <cellStyle name="Hyperlink 3 3" xfId="865" xr:uid="{00000000-0005-0000-0000-000068030000}"/>
    <cellStyle name="Hyperlink 3 4" xfId="866" xr:uid="{00000000-0005-0000-0000-000069030000}"/>
    <cellStyle name="Hyperlink 4" xfId="867" xr:uid="{00000000-0005-0000-0000-00006A030000}"/>
    <cellStyle name="Hyperlink 4 2" xfId="868" xr:uid="{00000000-0005-0000-0000-00006B030000}"/>
    <cellStyle name="Hyperlink 4 2 2" xfId="1359" xr:uid="{00000000-0005-0000-0000-00006C030000}"/>
    <cellStyle name="Hyperlink 4 3" xfId="869" xr:uid="{00000000-0005-0000-0000-00006D030000}"/>
    <cellStyle name="Hyperlink 4 4" xfId="1360" xr:uid="{00000000-0005-0000-0000-00006E030000}"/>
    <cellStyle name="Hyperlink 4 5" xfId="1361" xr:uid="{00000000-0005-0000-0000-00006F030000}"/>
    <cellStyle name="Hyperlink 5" xfId="870" xr:uid="{00000000-0005-0000-0000-000070030000}"/>
    <cellStyle name="Hyperlink 5 2" xfId="1362" xr:uid="{00000000-0005-0000-0000-000071030000}"/>
    <cellStyle name="Hyperlink 5 2 2" xfId="1363" xr:uid="{00000000-0005-0000-0000-000072030000}"/>
    <cellStyle name="Hyperlink 5 2 3" xfId="1364" xr:uid="{00000000-0005-0000-0000-000073030000}"/>
    <cellStyle name="Hyperlink 5 3" xfId="1365" xr:uid="{00000000-0005-0000-0000-000074030000}"/>
    <cellStyle name="Hyperlink 6" xfId="871" xr:uid="{00000000-0005-0000-0000-000075030000}"/>
    <cellStyle name="Hyperlink 7" xfId="872" xr:uid="{00000000-0005-0000-0000-000076030000}"/>
    <cellStyle name="Hyperlink 8" xfId="873" xr:uid="{00000000-0005-0000-0000-000077030000}"/>
    <cellStyle name="Hyperlink 8 2" xfId="874" xr:uid="{00000000-0005-0000-0000-000078030000}"/>
    <cellStyle name="Hyperlink 9" xfId="875" xr:uid="{00000000-0005-0000-0000-000079030000}"/>
    <cellStyle name="Hyperlink 9 2" xfId="876" xr:uid="{00000000-0005-0000-0000-00007A030000}"/>
    <cellStyle name="Input 2" xfId="877" xr:uid="{00000000-0005-0000-0000-00007B030000}"/>
    <cellStyle name="Input 3" xfId="878" xr:uid="{00000000-0005-0000-0000-00007C030000}"/>
    <cellStyle name="Input 4" xfId="2" xr:uid="{00000000-0005-0000-0000-00007D030000}"/>
    <cellStyle name="Linked Cell 2" xfId="879" xr:uid="{00000000-0005-0000-0000-00007E030000}"/>
    <cellStyle name="Linked Cell 3" xfId="880" xr:uid="{00000000-0005-0000-0000-00007F030000}"/>
    <cellStyle name="Microsoft " xfId="1343" xr:uid="{00000000-0005-0000-0000-000080030000}"/>
    <cellStyle name="Microsoft Excel found an error in the formula you entered. " xfId="1344" xr:uid="{00000000-0005-0000-0000-000081030000}"/>
    <cellStyle name="Microsoft Excel found an error in the formula you entered. Do you want to accept the correction proposed below?_x000a__x000a_|_x000a__x000a_• To accept the correction, click Yes._x000a_• To close this message and correct the formula yourself, click No." xfId="1347" xr:uid="{00000000-0005-0000-0000-000082030000}"/>
    <cellStyle name="Microsoft Excel found an error in the formula you entered. Do you want to accept the correction proposed below?_x000a__x000a_|_x000a__x000a_• To accept the correction, click Yes._x000a_• To close this message and correct the formula yourself, click No. 2" xfId="1348" xr:uid="{00000000-0005-0000-0000-000083030000}"/>
    <cellStyle name="Neutral 2" xfId="881" xr:uid="{00000000-0005-0000-0000-000084030000}"/>
    <cellStyle name="Neutral 3" xfId="882" xr:uid="{00000000-0005-0000-0000-000085030000}"/>
    <cellStyle name="Normal" xfId="0" builtinId="0"/>
    <cellStyle name="Normal 10" xfId="883" xr:uid="{00000000-0005-0000-0000-000087030000}"/>
    <cellStyle name="Normal 10 2" xfId="884" xr:uid="{00000000-0005-0000-0000-000088030000}"/>
    <cellStyle name="Normal 10 3" xfId="885" xr:uid="{00000000-0005-0000-0000-000089030000}"/>
    <cellStyle name="Normal 10 4" xfId="1366" xr:uid="{00000000-0005-0000-0000-00008A030000}"/>
    <cellStyle name="Normal 100" xfId="1345" xr:uid="{00000000-0005-0000-0000-00008B030000}"/>
    <cellStyle name="Normal 11" xfId="886" xr:uid="{00000000-0005-0000-0000-00008C030000}"/>
    <cellStyle name="Normal 11 2" xfId="887" xr:uid="{00000000-0005-0000-0000-00008D030000}"/>
    <cellStyle name="Normal 11 2 2" xfId="888" xr:uid="{00000000-0005-0000-0000-00008E030000}"/>
    <cellStyle name="Normal 11 3" xfId="889" xr:uid="{00000000-0005-0000-0000-00008F030000}"/>
    <cellStyle name="Normal 11 4" xfId="1351" xr:uid="{00000000-0005-0000-0000-000090030000}"/>
    <cellStyle name="Normal 12" xfId="890" xr:uid="{00000000-0005-0000-0000-000091030000}"/>
    <cellStyle name="Normal 12 2" xfId="891" xr:uid="{00000000-0005-0000-0000-000092030000}"/>
    <cellStyle name="Normal 12 3" xfId="892" xr:uid="{00000000-0005-0000-0000-000093030000}"/>
    <cellStyle name="Normal 122 2 2" xfId="1346" xr:uid="{00000000-0005-0000-0000-000094030000}"/>
    <cellStyle name="Normal 123" xfId="893" xr:uid="{00000000-0005-0000-0000-000095030000}"/>
    <cellStyle name="Normal 13" xfId="894" xr:uid="{00000000-0005-0000-0000-000096030000}"/>
    <cellStyle name="Normal 14" xfId="895" xr:uid="{00000000-0005-0000-0000-000097030000}"/>
    <cellStyle name="Normal 14 2" xfId="896" xr:uid="{00000000-0005-0000-0000-000098030000}"/>
    <cellStyle name="Normal 15" xfId="897" xr:uid="{00000000-0005-0000-0000-000099030000}"/>
    <cellStyle name="Normal 16" xfId="898" xr:uid="{00000000-0005-0000-0000-00009A030000}"/>
    <cellStyle name="Normal 16 2" xfId="899" xr:uid="{00000000-0005-0000-0000-00009B030000}"/>
    <cellStyle name="Normal 16 3" xfId="900" xr:uid="{00000000-0005-0000-0000-00009C030000}"/>
    <cellStyle name="Normal 17" xfId="901" xr:uid="{00000000-0005-0000-0000-00009D030000}"/>
    <cellStyle name="Normal 18" xfId="902" xr:uid="{00000000-0005-0000-0000-00009E030000}"/>
    <cellStyle name="Normal 19" xfId="903" xr:uid="{00000000-0005-0000-0000-00009F030000}"/>
    <cellStyle name="Normal 2" xfId="6" xr:uid="{00000000-0005-0000-0000-0000A0030000}"/>
    <cellStyle name="Normal 2 10" xfId="904" xr:uid="{00000000-0005-0000-0000-0000A1030000}"/>
    <cellStyle name="Normal 2 2" xfId="18" xr:uid="{00000000-0005-0000-0000-0000A2030000}"/>
    <cellStyle name="Normal 2 2 2" xfId="905" xr:uid="{00000000-0005-0000-0000-0000A3030000}"/>
    <cellStyle name="Normal 2 2 2 2" xfId="906" xr:uid="{00000000-0005-0000-0000-0000A4030000}"/>
    <cellStyle name="Normal 2 2 2 3" xfId="907" xr:uid="{00000000-0005-0000-0000-0000A5030000}"/>
    <cellStyle name="Normal 2 2 2 4" xfId="908" xr:uid="{00000000-0005-0000-0000-0000A6030000}"/>
    <cellStyle name="Normal 2 2 3" xfId="909" xr:uid="{00000000-0005-0000-0000-0000A7030000}"/>
    <cellStyle name="Normal 2 2 3 2" xfId="1367" xr:uid="{00000000-0005-0000-0000-0000A8030000}"/>
    <cellStyle name="Normal 2 2 3 3" xfId="1368" xr:uid="{00000000-0005-0000-0000-0000A9030000}"/>
    <cellStyle name="Normal 2 2 4" xfId="910" xr:uid="{00000000-0005-0000-0000-0000AA030000}"/>
    <cellStyle name="Normal 2 2 4 2" xfId="1369" xr:uid="{00000000-0005-0000-0000-0000AB030000}"/>
    <cellStyle name="Normal 2 2 5" xfId="911" xr:uid="{00000000-0005-0000-0000-0000AC030000}"/>
    <cellStyle name="Normal 2 3" xfId="912" xr:uid="{00000000-0005-0000-0000-0000AD030000}"/>
    <cellStyle name="Normal 2 3 2" xfId="913" xr:uid="{00000000-0005-0000-0000-0000AE030000}"/>
    <cellStyle name="Normal 2 3 2 2" xfId="1370" xr:uid="{00000000-0005-0000-0000-0000AF030000}"/>
    <cellStyle name="Normal 2 3 2 3" xfId="1371" xr:uid="{00000000-0005-0000-0000-0000B0030000}"/>
    <cellStyle name="Normal 2 3 3" xfId="914" xr:uid="{00000000-0005-0000-0000-0000B1030000}"/>
    <cellStyle name="Normal 2 3 4" xfId="1372" xr:uid="{00000000-0005-0000-0000-0000B2030000}"/>
    <cellStyle name="Normal 2 4" xfId="915" xr:uid="{00000000-0005-0000-0000-0000B3030000}"/>
    <cellStyle name="Normal 2 4 2" xfId="916" xr:uid="{00000000-0005-0000-0000-0000B4030000}"/>
    <cellStyle name="Normal 2 4 2 2" xfId="1373" xr:uid="{00000000-0005-0000-0000-0000B5030000}"/>
    <cellStyle name="Normal 2 4 3" xfId="917" xr:uid="{00000000-0005-0000-0000-0000B6030000}"/>
    <cellStyle name="Normal 2 4 4" xfId="918" xr:uid="{00000000-0005-0000-0000-0000B7030000}"/>
    <cellStyle name="Normal 2 5" xfId="919" xr:uid="{00000000-0005-0000-0000-0000B8030000}"/>
    <cellStyle name="Normal 2 5 2" xfId="920" xr:uid="{00000000-0005-0000-0000-0000B9030000}"/>
    <cellStyle name="Normal 2 6" xfId="921" xr:uid="{00000000-0005-0000-0000-0000BA030000}"/>
    <cellStyle name="Normal 2 7" xfId="922" xr:uid="{00000000-0005-0000-0000-0000BB030000}"/>
    <cellStyle name="Normal 2 7 2" xfId="923" xr:uid="{00000000-0005-0000-0000-0000BC030000}"/>
    <cellStyle name="Normal 2 7 3" xfId="924" xr:uid="{00000000-0005-0000-0000-0000BD030000}"/>
    <cellStyle name="Normal 2 8" xfId="925" xr:uid="{00000000-0005-0000-0000-0000BE030000}"/>
    <cellStyle name="Normal 2 8 2" xfId="926" xr:uid="{00000000-0005-0000-0000-0000BF030000}"/>
    <cellStyle name="Normal 2 8 3" xfId="927" xr:uid="{00000000-0005-0000-0000-0000C0030000}"/>
    <cellStyle name="Normal 2 9" xfId="928" xr:uid="{00000000-0005-0000-0000-0000C1030000}"/>
    <cellStyle name="Normal 20" xfId="929" xr:uid="{00000000-0005-0000-0000-0000C2030000}"/>
    <cellStyle name="Normal 21" xfId="930" xr:uid="{00000000-0005-0000-0000-0000C3030000}"/>
    <cellStyle name="Normal 21 2" xfId="931" xr:uid="{00000000-0005-0000-0000-0000C4030000}"/>
    <cellStyle name="Normal 22" xfId="932" xr:uid="{00000000-0005-0000-0000-0000C5030000}"/>
    <cellStyle name="Normal 22 2" xfId="933" xr:uid="{00000000-0005-0000-0000-0000C6030000}"/>
    <cellStyle name="Normal 23" xfId="934" xr:uid="{00000000-0005-0000-0000-0000C7030000}"/>
    <cellStyle name="Normal 23 2" xfId="935" xr:uid="{00000000-0005-0000-0000-0000C8030000}"/>
    <cellStyle name="Normal 24" xfId="15" xr:uid="{00000000-0005-0000-0000-0000C9030000}"/>
    <cellStyle name="Normal 25" xfId="936" xr:uid="{00000000-0005-0000-0000-0000CA030000}"/>
    <cellStyle name="Normal 25 2" xfId="937" xr:uid="{00000000-0005-0000-0000-0000CB030000}"/>
    <cellStyle name="Normal 26" xfId="938" xr:uid="{00000000-0005-0000-0000-0000CC030000}"/>
    <cellStyle name="Normal 27" xfId="939" xr:uid="{00000000-0005-0000-0000-0000CD030000}"/>
    <cellStyle name="Normal 28" xfId="940" xr:uid="{00000000-0005-0000-0000-0000CE030000}"/>
    <cellStyle name="Normal 29" xfId="941" xr:uid="{00000000-0005-0000-0000-0000CF030000}"/>
    <cellStyle name="Normal 3" xfId="942" xr:uid="{00000000-0005-0000-0000-0000D0030000}"/>
    <cellStyle name="Normal 3 10" xfId="943" xr:uid="{00000000-0005-0000-0000-0000D1030000}"/>
    <cellStyle name="Normal 3 2" xfId="944" xr:uid="{00000000-0005-0000-0000-0000D2030000}"/>
    <cellStyle name="Normal 3 2 2" xfId="945" xr:uid="{00000000-0005-0000-0000-0000D3030000}"/>
    <cellStyle name="Normal 3 2 2 2" xfId="946" xr:uid="{00000000-0005-0000-0000-0000D4030000}"/>
    <cellStyle name="Normal 3 2 2 3" xfId="947" xr:uid="{00000000-0005-0000-0000-0000D5030000}"/>
    <cellStyle name="Normal 3 2 3" xfId="948" xr:uid="{00000000-0005-0000-0000-0000D6030000}"/>
    <cellStyle name="Normal 3 2 3 2" xfId="949" xr:uid="{00000000-0005-0000-0000-0000D7030000}"/>
    <cellStyle name="Normal 3 2 3 3" xfId="950" xr:uid="{00000000-0005-0000-0000-0000D8030000}"/>
    <cellStyle name="Normal 3 2 4" xfId="951" xr:uid="{00000000-0005-0000-0000-0000D9030000}"/>
    <cellStyle name="Normal 3 2 5" xfId="952" xr:uid="{00000000-0005-0000-0000-0000DA030000}"/>
    <cellStyle name="Normal 3 3" xfId="953" xr:uid="{00000000-0005-0000-0000-0000DB030000}"/>
    <cellStyle name="Normal 3 3 2" xfId="954" xr:uid="{00000000-0005-0000-0000-0000DC030000}"/>
    <cellStyle name="Normal 3 3 3" xfId="955" xr:uid="{00000000-0005-0000-0000-0000DD030000}"/>
    <cellStyle name="Normal 3 4" xfId="956" xr:uid="{00000000-0005-0000-0000-0000DE030000}"/>
    <cellStyle name="Normal 3 4 2" xfId="957" xr:uid="{00000000-0005-0000-0000-0000DF030000}"/>
    <cellStyle name="Normal 3 4 3" xfId="958" xr:uid="{00000000-0005-0000-0000-0000E0030000}"/>
    <cellStyle name="Normal 3 5" xfId="959" xr:uid="{00000000-0005-0000-0000-0000E1030000}"/>
    <cellStyle name="Normal 3 5 2" xfId="960" xr:uid="{00000000-0005-0000-0000-0000E2030000}"/>
    <cellStyle name="Normal 3 5 3" xfId="961" xr:uid="{00000000-0005-0000-0000-0000E3030000}"/>
    <cellStyle name="Normal 3 6" xfId="962" xr:uid="{00000000-0005-0000-0000-0000E4030000}"/>
    <cellStyle name="Normal 3 6 2" xfId="963" xr:uid="{00000000-0005-0000-0000-0000E5030000}"/>
    <cellStyle name="Normal 3 6 3" xfId="964" xr:uid="{00000000-0005-0000-0000-0000E6030000}"/>
    <cellStyle name="Normal 3 7" xfId="965" xr:uid="{00000000-0005-0000-0000-0000E7030000}"/>
    <cellStyle name="Normal 3 7 2" xfId="966" xr:uid="{00000000-0005-0000-0000-0000E8030000}"/>
    <cellStyle name="Normal 3 7 3" xfId="967" xr:uid="{00000000-0005-0000-0000-0000E9030000}"/>
    <cellStyle name="Normal 3 8" xfId="968" xr:uid="{00000000-0005-0000-0000-0000EA030000}"/>
    <cellStyle name="Normal 3 9" xfId="969" xr:uid="{00000000-0005-0000-0000-0000EB030000}"/>
    <cellStyle name="Normal 3_Cover" xfId="970" xr:uid="{00000000-0005-0000-0000-0000EC030000}"/>
    <cellStyle name="Normal 30" xfId="971" xr:uid="{00000000-0005-0000-0000-0000ED030000}"/>
    <cellStyle name="Normal 31" xfId="1335" xr:uid="{00000000-0005-0000-0000-0000EE030000}"/>
    <cellStyle name="Normal 32" xfId="1338" xr:uid="{00000000-0005-0000-0000-0000EF030000}"/>
    <cellStyle name="Normal 33" xfId="972" xr:uid="{00000000-0005-0000-0000-0000F0030000}"/>
    <cellStyle name="Normal 34" xfId="1339" xr:uid="{00000000-0005-0000-0000-0000F1030000}"/>
    <cellStyle name="Normal 35" xfId="1349" xr:uid="{00000000-0005-0000-0000-0000F2030000}"/>
    <cellStyle name="Normal 36" xfId="973" xr:uid="{00000000-0005-0000-0000-0000F3030000}"/>
    <cellStyle name="Normal 37" xfId="1387" xr:uid="{00000000-0005-0000-0000-0000F4030000}"/>
    <cellStyle name="Normal 38" xfId="1389" xr:uid="{00000000-0005-0000-0000-0000F5030000}"/>
    <cellStyle name="Normal 39" xfId="1" xr:uid="{00000000-0005-0000-0000-0000F6030000}"/>
    <cellStyle name="Normal 4" xfId="4" xr:uid="{00000000-0005-0000-0000-0000F7030000}"/>
    <cellStyle name="Normal 4 10" xfId="974" xr:uid="{00000000-0005-0000-0000-0000F8030000}"/>
    <cellStyle name="Normal 4 11" xfId="975" xr:uid="{00000000-0005-0000-0000-0000F9030000}"/>
    <cellStyle name="Normal 4 2" xfId="976" xr:uid="{00000000-0005-0000-0000-0000FA030000}"/>
    <cellStyle name="Normal 4 2 2" xfId="977" xr:uid="{00000000-0005-0000-0000-0000FB030000}"/>
    <cellStyle name="Normal 4 2 2 2" xfId="1374" xr:uid="{00000000-0005-0000-0000-0000FC030000}"/>
    <cellStyle name="Normal 4 2 3" xfId="978" xr:uid="{00000000-0005-0000-0000-0000FD030000}"/>
    <cellStyle name="Normal 4 2 4" xfId="1375" xr:uid="{00000000-0005-0000-0000-0000FE030000}"/>
    <cellStyle name="Normal 4 3" xfId="979" xr:uid="{00000000-0005-0000-0000-0000FF030000}"/>
    <cellStyle name="Normal 4 3 2" xfId="980" xr:uid="{00000000-0005-0000-0000-000000040000}"/>
    <cellStyle name="Normal 4 3 3" xfId="981" xr:uid="{00000000-0005-0000-0000-000001040000}"/>
    <cellStyle name="Normal 4 3 4" xfId="1376" xr:uid="{00000000-0005-0000-0000-000002040000}"/>
    <cellStyle name="Normal 4 4" xfId="982" xr:uid="{00000000-0005-0000-0000-000003040000}"/>
    <cellStyle name="Normal 4 4 2" xfId="983" xr:uid="{00000000-0005-0000-0000-000004040000}"/>
    <cellStyle name="Normal 4 4 3" xfId="984" xr:uid="{00000000-0005-0000-0000-000005040000}"/>
    <cellStyle name="Normal 4 5" xfId="985" xr:uid="{00000000-0005-0000-0000-000006040000}"/>
    <cellStyle name="Normal 4 5 2" xfId="986" xr:uid="{00000000-0005-0000-0000-000007040000}"/>
    <cellStyle name="Normal 4 5 3" xfId="987" xr:uid="{00000000-0005-0000-0000-000008040000}"/>
    <cellStyle name="Normal 4 6" xfId="988" xr:uid="{00000000-0005-0000-0000-000009040000}"/>
    <cellStyle name="Normal 4 6 2" xfId="989" xr:uid="{00000000-0005-0000-0000-00000A040000}"/>
    <cellStyle name="Normal 4 6 3" xfId="990" xr:uid="{00000000-0005-0000-0000-00000B040000}"/>
    <cellStyle name="Normal 4 7" xfId="991" xr:uid="{00000000-0005-0000-0000-00000C040000}"/>
    <cellStyle name="Normal 4 8" xfId="992" xr:uid="{00000000-0005-0000-0000-00000D040000}"/>
    <cellStyle name="Normal 4 9" xfId="993" xr:uid="{00000000-0005-0000-0000-00000E040000}"/>
    <cellStyle name="Normal 4_Cover" xfId="994" xr:uid="{00000000-0005-0000-0000-00000F040000}"/>
    <cellStyle name="Normal 5" xfId="17" xr:uid="{00000000-0005-0000-0000-000010040000}"/>
    <cellStyle name="Normal 5 2" xfId="995" xr:uid="{00000000-0005-0000-0000-000011040000}"/>
    <cellStyle name="Normal 5 2 2" xfId="996" xr:uid="{00000000-0005-0000-0000-000012040000}"/>
    <cellStyle name="Normal 5 2 3" xfId="997" xr:uid="{00000000-0005-0000-0000-000013040000}"/>
    <cellStyle name="Normal 5 3" xfId="998" xr:uid="{00000000-0005-0000-0000-000014040000}"/>
    <cellStyle name="Normal 5 4" xfId="999" xr:uid="{00000000-0005-0000-0000-000015040000}"/>
    <cellStyle name="Normal 5 4 2" xfId="1000" xr:uid="{00000000-0005-0000-0000-000016040000}"/>
    <cellStyle name="Normal 5 5" xfId="1001" xr:uid="{00000000-0005-0000-0000-000017040000}"/>
    <cellStyle name="Normal 5 5 2" xfId="1002" xr:uid="{00000000-0005-0000-0000-000018040000}"/>
    <cellStyle name="Normal 5 6" xfId="1003" xr:uid="{00000000-0005-0000-0000-000019040000}"/>
    <cellStyle name="Normal 5 7" xfId="1004" xr:uid="{00000000-0005-0000-0000-00001A040000}"/>
    <cellStyle name="Normal 5 8" xfId="1005" xr:uid="{00000000-0005-0000-0000-00001B040000}"/>
    <cellStyle name="Normal 5_Table 2" xfId="1006" xr:uid="{00000000-0005-0000-0000-00001C040000}"/>
    <cellStyle name="Normal 6" xfId="1007" xr:uid="{00000000-0005-0000-0000-00001D040000}"/>
    <cellStyle name="Normal 6 2" xfId="1008" xr:uid="{00000000-0005-0000-0000-00001E040000}"/>
    <cellStyle name="Normal 6 2 2" xfId="1009" xr:uid="{00000000-0005-0000-0000-00001F040000}"/>
    <cellStyle name="Normal 6 2 2 2" xfId="1010" xr:uid="{00000000-0005-0000-0000-000020040000}"/>
    <cellStyle name="Normal 6 2 2 3" xfId="1377" xr:uid="{00000000-0005-0000-0000-000021040000}"/>
    <cellStyle name="Normal 6 2 3" xfId="1011" xr:uid="{00000000-0005-0000-0000-000022040000}"/>
    <cellStyle name="Normal 6 2 4" xfId="1378" xr:uid="{00000000-0005-0000-0000-000023040000}"/>
    <cellStyle name="Normal 6 2 5" xfId="1379" xr:uid="{00000000-0005-0000-0000-000024040000}"/>
    <cellStyle name="Normal 6 3" xfId="1012" xr:uid="{00000000-0005-0000-0000-000025040000}"/>
    <cellStyle name="Normal 6 3 2" xfId="1013" xr:uid="{00000000-0005-0000-0000-000026040000}"/>
    <cellStyle name="Normal 6 3 3" xfId="1014" xr:uid="{00000000-0005-0000-0000-000027040000}"/>
    <cellStyle name="Normal 6 4" xfId="1015" xr:uid="{00000000-0005-0000-0000-000028040000}"/>
    <cellStyle name="Normal 6 4 2" xfId="1380" xr:uid="{00000000-0005-0000-0000-000029040000}"/>
    <cellStyle name="Normal 6 5" xfId="1016" xr:uid="{00000000-0005-0000-0000-00002A040000}"/>
    <cellStyle name="Normal 6 5 2" xfId="1381" xr:uid="{00000000-0005-0000-0000-00002B040000}"/>
    <cellStyle name="Normal 6 5 3" xfId="1382" xr:uid="{00000000-0005-0000-0000-00002C040000}"/>
    <cellStyle name="Normal 6 6" xfId="1383" xr:uid="{00000000-0005-0000-0000-00002D040000}"/>
    <cellStyle name="Normal 6_Table 2" xfId="1017" xr:uid="{00000000-0005-0000-0000-00002E040000}"/>
    <cellStyle name="Normal 7" xfId="1018" xr:uid="{00000000-0005-0000-0000-00002F040000}"/>
    <cellStyle name="Normal 7 2" xfId="1019" xr:uid="{00000000-0005-0000-0000-000030040000}"/>
    <cellStyle name="Normal 7 2 2" xfId="1020" xr:uid="{00000000-0005-0000-0000-000031040000}"/>
    <cellStyle name="Normal 7 2 2 2" xfId="1021" xr:uid="{00000000-0005-0000-0000-000032040000}"/>
    <cellStyle name="Normal 7 2 2 3" xfId="1022" xr:uid="{00000000-0005-0000-0000-000033040000}"/>
    <cellStyle name="Normal 7 2 3" xfId="1023" xr:uid="{00000000-0005-0000-0000-000034040000}"/>
    <cellStyle name="Normal 7 2 4" xfId="1024" xr:uid="{00000000-0005-0000-0000-000035040000}"/>
    <cellStyle name="Normal 7 3" xfId="1025" xr:uid="{00000000-0005-0000-0000-000036040000}"/>
    <cellStyle name="Normal 7 3 2" xfId="14" xr:uid="{00000000-0005-0000-0000-000037040000}"/>
    <cellStyle name="Normal 7 3 3" xfId="1026" xr:uid="{00000000-0005-0000-0000-000038040000}"/>
    <cellStyle name="Normal 7 4" xfId="1027" xr:uid="{00000000-0005-0000-0000-000039040000}"/>
    <cellStyle name="Normal 7 4 2" xfId="1028" xr:uid="{00000000-0005-0000-0000-00003A040000}"/>
    <cellStyle name="Normal 7 5" xfId="1029" xr:uid="{00000000-0005-0000-0000-00003B040000}"/>
    <cellStyle name="Normal 7 6" xfId="1030" xr:uid="{00000000-0005-0000-0000-00003C040000}"/>
    <cellStyle name="Normal 8" xfId="16" xr:uid="{00000000-0005-0000-0000-00003D040000}"/>
    <cellStyle name="Normal 8 2" xfId="1031" xr:uid="{00000000-0005-0000-0000-00003E040000}"/>
    <cellStyle name="Normal 8 2 2" xfId="1032" xr:uid="{00000000-0005-0000-0000-00003F040000}"/>
    <cellStyle name="Normal 8 2 2 2" xfId="1033" xr:uid="{00000000-0005-0000-0000-000040040000}"/>
    <cellStyle name="Normal 8 2 3" xfId="1034" xr:uid="{00000000-0005-0000-0000-000041040000}"/>
    <cellStyle name="Normal 8 3" xfId="1035" xr:uid="{00000000-0005-0000-0000-000042040000}"/>
    <cellStyle name="Normal 8 3 2" xfId="1384" xr:uid="{00000000-0005-0000-0000-000043040000}"/>
    <cellStyle name="Normal 8 4" xfId="1036" xr:uid="{00000000-0005-0000-0000-000044040000}"/>
    <cellStyle name="Normal 8 4 2" xfId="1385" xr:uid="{00000000-0005-0000-0000-000045040000}"/>
    <cellStyle name="Normal 8 5" xfId="1037" xr:uid="{00000000-0005-0000-0000-000046040000}"/>
    <cellStyle name="Normal 9" xfId="1038" xr:uid="{00000000-0005-0000-0000-000047040000}"/>
    <cellStyle name="Normal 9 2" xfId="1039" xr:uid="{00000000-0005-0000-0000-000048040000}"/>
    <cellStyle name="Normal 9 3" xfId="1040" xr:uid="{00000000-0005-0000-0000-000049040000}"/>
    <cellStyle name="Normal 9 4" xfId="1041" xr:uid="{00000000-0005-0000-0000-00004A040000}"/>
    <cellStyle name="Normal_AIHW RoGS indicator concordance_2011NHA final attach pt 2 PI 31-40" xfId="1396" xr:uid="{00000000-0005-0000-0000-00004B040000}"/>
    <cellStyle name="Note 2" xfId="1042" xr:uid="{00000000-0005-0000-0000-00004C040000}"/>
    <cellStyle name="Note 2 10" xfId="1043" xr:uid="{00000000-0005-0000-0000-00004D040000}"/>
    <cellStyle name="Note 2 2" xfId="1044" xr:uid="{00000000-0005-0000-0000-00004E040000}"/>
    <cellStyle name="Note 2 2 2" xfId="1045" xr:uid="{00000000-0005-0000-0000-00004F040000}"/>
    <cellStyle name="Note 2 2 2 2" xfId="1046" xr:uid="{00000000-0005-0000-0000-000050040000}"/>
    <cellStyle name="Note 2 2 2 2 2" xfId="1047" xr:uid="{00000000-0005-0000-0000-000051040000}"/>
    <cellStyle name="Note 2 2 2 2 3" xfId="1048" xr:uid="{00000000-0005-0000-0000-000052040000}"/>
    <cellStyle name="Note 2 2 2 2 3 2" xfId="1049" xr:uid="{00000000-0005-0000-0000-000053040000}"/>
    <cellStyle name="Note 2 2 2 2 4" xfId="1050" xr:uid="{00000000-0005-0000-0000-000054040000}"/>
    <cellStyle name="Note 2 2 2 3" xfId="1051" xr:uid="{00000000-0005-0000-0000-000055040000}"/>
    <cellStyle name="Note 2 2 2 3 2" xfId="1052" xr:uid="{00000000-0005-0000-0000-000056040000}"/>
    <cellStyle name="Note 2 2 2 3 3" xfId="1053" xr:uid="{00000000-0005-0000-0000-000057040000}"/>
    <cellStyle name="Note 2 2 2 3 3 2" xfId="1054" xr:uid="{00000000-0005-0000-0000-000058040000}"/>
    <cellStyle name="Note 2 2 2 3 4" xfId="1055" xr:uid="{00000000-0005-0000-0000-000059040000}"/>
    <cellStyle name="Note 2 2 2 4" xfId="1056" xr:uid="{00000000-0005-0000-0000-00005A040000}"/>
    <cellStyle name="Note 2 2 2 5" xfId="1057" xr:uid="{00000000-0005-0000-0000-00005B040000}"/>
    <cellStyle name="Note 2 2 2 5 2" xfId="1058" xr:uid="{00000000-0005-0000-0000-00005C040000}"/>
    <cellStyle name="Note 2 2 2 6" xfId="1059" xr:uid="{00000000-0005-0000-0000-00005D040000}"/>
    <cellStyle name="Note 2 2 3" xfId="1060" xr:uid="{00000000-0005-0000-0000-00005E040000}"/>
    <cellStyle name="Note 2 2 3 2" xfId="1061" xr:uid="{00000000-0005-0000-0000-00005F040000}"/>
    <cellStyle name="Note 2 2 3 3" xfId="1062" xr:uid="{00000000-0005-0000-0000-000060040000}"/>
    <cellStyle name="Note 2 2 3 3 2" xfId="1063" xr:uid="{00000000-0005-0000-0000-000061040000}"/>
    <cellStyle name="Note 2 2 3 4" xfId="1064" xr:uid="{00000000-0005-0000-0000-000062040000}"/>
    <cellStyle name="Note 2 2 4" xfId="1065" xr:uid="{00000000-0005-0000-0000-000063040000}"/>
    <cellStyle name="Note 2 2 4 2" xfId="1066" xr:uid="{00000000-0005-0000-0000-000064040000}"/>
    <cellStyle name="Note 2 2 4 3" xfId="1067" xr:uid="{00000000-0005-0000-0000-000065040000}"/>
    <cellStyle name="Note 2 2 4 3 2" xfId="1068" xr:uid="{00000000-0005-0000-0000-000066040000}"/>
    <cellStyle name="Note 2 2 4 4" xfId="1069" xr:uid="{00000000-0005-0000-0000-000067040000}"/>
    <cellStyle name="Note 2 2 5" xfId="1070" xr:uid="{00000000-0005-0000-0000-000068040000}"/>
    <cellStyle name="Note 2 2 6" xfId="1071" xr:uid="{00000000-0005-0000-0000-000069040000}"/>
    <cellStyle name="Note 2 2 6 2" xfId="1072" xr:uid="{00000000-0005-0000-0000-00006A040000}"/>
    <cellStyle name="Note 2 2 7" xfId="1073" xr:uid="{00000000-0005-0000-0000-00006B040000}"/>
    <cellStyle name="Note 2 3" xfId="1074" xr:uid="{00000000-0005-0000-0000-00006C040000}"/>
    <cellStyle name="Note 2 3 2" xfId="1075" xr:uid="{00000000-0005-0000-0000-00006D040000}"/>
    <cellStyle name="Note 2 3 2 2" xfId="1076" xr:uid="{00000000-0005-0000-0000-00006E040000}"/>
    <cellStyle name="Note 2 3 2 3" xfId="1077" xr:uid="{00000000-0005-0000-0000-00006F040000}"/>
    <cellStyle name="Note 2 3 2 3 2" xfId="1078" xr:uid="{00000000-0005-0000-0000-000070040000}"/>
    <cellStyle name="Note 2 3 2 4" xfId="1079" xr:uid="{00000000-0005-0000-0000-000071040000}"/>
    <cellStyle name="Note 2 3 3" xfId="1080" xr:uid="{00000000-0005-0000-0000-000072040000}"/>
    <cellStyle name="Note 2 3 3 2" xfId="1081" xr:uid="{00000000-0005-0000-0000-000073040000}"/>
    <cellStyle name="Note 2 3 3 3" xfId="1082" xr:uid="{00000000-0005-0000-0000-000074040000}"/>
    <cellStyle name="Note 2 3 3 3 2" xfId="1083" xr:uid="{00000000-0005-0000-0000-000075040000}"/>
    <cellStyle name="Note 2 3 3 4" xfId="1084" xr:uid="{00000000-0005-0000-0000-000076040000}"/>
    <cellStyle name="Note 2 3 4" xfId="1085" xr:uid="{00000000-0005-0000-0000-000077040000}"/>
    <cellStyle name="Note 2 3 5" xfId="1086" xr:uid="{00000000-0005-0000-0000-000078040000}"/>
    <cellStyle name="Note 2 3 5 2" xfId="1087" xr:uid="{00000000-0005-0000-0000-000079040000}"/>
    <cellStyle name="Note 2 3 6" xfId="1088" xr:uid="{00000000-0005-0000-0000-00007A040000}"/>
    <cellStyle name="Note 2 4" xfId="1089" xr:uid="{00000000-0005-0000-0000-00007B040000}"/>
    <cellStyle name="Note 2 4 2" xfId="1090" xr:uid="{00000000-0005-0000-0000-00007C040000}"/>
    <cellStyle name="Note 2 4 2 2" xfId="1091" xr:uid="{00000000-0005-0000-0000-00007D040000}"/>
    <cellStyle name="Note 2 4 2 3" xfId="1092" xr:uid="{00000000-0005-0000-0000-00007E040000}"/>
    <cellStyle name="Note 2 4 2 3 2" xfId="1093" xr:uid="{00000000-0005-0000-0000-00007F040000}"/>
    <cellStyle name="Note 2 4 2 4" xfId="1094" xr:uid="{00000000-0005-0000-0000-000080040000}"/>
    <cellStyle name="Note 2 4 3" xfId="1095" xr:uid="{00000000-0005-0000-0000-000081040000}"/>
    <cellStyle name="Note 2 4 3 2" xfId="1096" xr:uid="{00000000-0005-0000-0000-000082040000}"/>
    <cellStyle name="Note 2 4 3 3" xfId="1097" xr:uid="{00000000-0005-0000-0000-000083040000}"/>
    <cellStyle name="Note 2 4 3 3 2" xfId="1098" xr:uid="{00000000-0005-0000-0000-000084040000}"/>
    <cellStyle name="Note 2 4 3 4" xfId="1099" xr:uid="{00000000-0005-0000-0000-000085040000}"/>
    <cellStyle name="Note 2 4 4" xfId="1100" xr:uid="{00000000-0005-0000-0000-000086040000}"/>
    <cellStyle name="Note 2 4 5" xfId="1101" xr:uid="{00000000-0005-0000-0000-000087040000}"/>
    <cellStyle name="Note 2 4 5 2" xfId="1102" xr:uid="{00000000-0005-0000-0000-000088040000}"/>
    <cellStyle name="Note 2 4 6" xfId="1103" xr:uid="{00000000-0005-0000-0000-000089040000}"/>
    <cellStyle name="Note 2 5" xfId="1104" xr:uid="{00000000-0005-0000-0000-00008A040000}"/>
    <cellStyle name="Note 2 5 2" xfId="1105" xr:uid="{00000000-0005-0000-0000-00008B040000}"/>
    <cellStyle name="Note 2 5 2 2" xfId="1106" xr:uid="{00000000-0005-0000-0000-00008C040000}"/>
    <cellStyle name="Note 2 5 2 3" xfId="1107" xr:uid="{00000000-0005-0000-0000-00008D040000}"/>
    <cellStyle name="Note 2 5 2 3 2" xfId="1108" xr:uid="{00000000-0005-0000-0000-00008E040000}"/>
    <cellStyle name="Note 2 5 2 4" xfId="1109" xr:uid="{00000000-0005-0000-0000-00008F040000}"/>
    <cellStyle name="Note 2 5 3" xfId="1110" xr:uid="{00000000-0005-0000-0000-000090040000}"/>
    <cellStyle name="Note 2 5 3 2" xfId="1111" xr:uid="{00000000-0005-0000-0000-000091040000}"/>
    <cellStyle name="Note 2 5 3 3" xfId="1112" xr:uid="{00000000-0005-0000-0000-000092040000}"/>
    <cellStyle name="Note 2 5 3 3 2" xfId="1113" xr:uid="{00000000-0005-0000-0000-000093040000}"/>
    <cellStyle name="Note 2 5 3 4" xfId="1114" xr:uid="{00000000-0005-0000-0000-000094040000}"/>
    <cellStyle name="Note 2 5 4" xfId="1115" xr:uid="{00000000-0005-0000-0000-000095040000}"/>
    <cellStyle name="Note 2 5 5" xfId="1116" xr:uid="{00000000-0005-0000-0000-000096040000}"/>
    <cellStyle name="Note 2 5 5 2" xfId="1117" xr:uid="{00000000-0005-0000-0000-000097040000}"/>
    <cellStyle name="Note 2 5 6" xfId="1118" xr:uid="{00000000-0005-0000-0000-000098040000}"/>
    <cellStyle name="Note 2 6" xfId="1119" xr:uid="{00000000-0005-0000-0000-000099040000}"/>
    <cellStyle name="Note 2 6 2" xfId="1120" xr:uid="{00000000-0005-0000-0000-00009A040000}"/>
    <cellStyle name="Note 2 6 3" xfId="1121" xr:uid="{00000000-0005-0000-0000-00009B040000}"/>
    <cellStyle name="Note 2 6 3 2" xfId="1122" xr:uid="{00000000-0005-0000-0000-00009C040000}"/>
    <cellStyle name="Note 2 6 4" xfId="1123" xr:uid="{00000000-0005-0000-0000-00009D040000}"/>
    <cellStyle name="Note 2 7" xfId="1124" xr:uid="{00000000-0005-0000-0000-00009E040000}"/>
    <cellStyle name="Note 2 7 2" xfId="1125" xr:uid="{00000000-0005-0000-0000-00009F040000}"/>
    <cellStyle name="Note 2 7 3" xfId="1126" xr:uid="{00000000-0005-0000-0000-0000A0040000}"/>
    <cellStyle name="Note 2 7 3 2" xfId="1127" xr:uid="{00000000-0005-0000-0000-0000A1040000}"/>
    <cellStyle name="Note 2 7 4" xfId="1128" xr:uid="{00000000-0005-0000-0000-0000A2040000}"/>
    <cellStyle name="Note 2 8" xfId="1129" xr:uid="{00000000-0005-0000-0000-0000A3040000}"/>
    <cellStyle name="Note 2 9" xfId="1130" xr:uid="{00000000-0005-0000-0000-0000A4040000}"/>
    <cellStyle name="Note 2 9 2" xfId="1131" xr:uid="{00000000-0005-0000-0000-0000A5040000}"/>
    <cellStyle name="Note 3" xfId="1132" xr:uid="{00000000-0005-0000-0000-0000A6040000}"/>
    <cellStyle name="Note 3 10" xfId="1133" xr:uid="{00000000-0005-0000-0000-0000A7040000}"/>
    <cellStyle name="Note 3 2" xfId="1134" xr:uid="{00000000-0005-0000-0000-0000A8040000}"/>
    <cellStyle name="Note 3 2 2" xfId="1135" xr:uid="{00000000-0005-0000-0000-0000A9040000}"/>
    <cellStyle name="Note 3 2 2 2" xfId="1136" xr:uid="{00000000-0005-0000-0000-0000AA040000}"/>
    <cellStyle name="Note 3 2 2 2 2" xfId="1137" xr:uid="{00000000-0005-0000-0000-0000AB040000}"/>
    <cellStyle name="Note 3 2 2 2 3" xfId="1138" xr:uid="{00000000-0005-0000-0000-0000AC040000}"/>
    <cellStyle name="Note 3 2 2 2 3 2" xfId="1139" xr:uid="{00000000-0005-0000-0000-0000AD040000}"/>
    <cellStyle name="Note 3 2 2 2 4" xfId="1140" xr:uid="{00000000-0005-0000-0000-0000AE040000}"/>
    <cellStyle name="Note 3 2 2 3" xfId="1141" xr:uid="{00000000-0005-0000-0000-0000AF040000}"/>
    <cellStyle name="Note 3 2 2 3 2" xfId="1142" xr:uid="{00000000-0005-0000-0000-0000B0040000}"/>
    <cellStyle name="Note 3 2 2 3 3" xfId="1143" xr:uid="{00000000-0005-0000-0000-0000B1040000}"/>
    <cellStyle name="Note 3 2 2 3 3 2" xfId="1144" xr:uid="{00000000-0005-0000-0000-0000B2040000}"/>
    <cellStyle name="Note 3 2 2 3 4" xfId="1145" xr:uid="{00000000-0005-0000-0000-0000B3040000}"/>
    <cellStyle name="Note 3 2 2 4" xfId="1146" xr:uid="{00000000-0005-0000-0000-0000B4040000}"/>
    <cellStyle name="Note 3 2 2 5" xfId="1147" xr:uid="{00000000-0005-0000-0000-0000B5040000}"/>
    <cellStyle name="Note 3 2 2 5 2" xfId="1148" xr:uid="{00000000-0005-0000-0000-0000B6040000}"/>
    <cellStyle name="Note 3 2 2 6" xfId="1149" xr:uid="{00000000-0005-0000-0000-0000B7040000}"/>
    <cellStyle name="Note 3 2 3" xfId="1150" xr:uid="{00000000-0005-0000-0000-0000B8040000}"/>
    <cellStyle name="Note 3 2 3 2" xfId="1151" xr:uid="{00000000-0005-0000-0000-0000B9040000}"/>
    <cellStyle name="Note 3 2 3 3" xfId="1152" xr:uid="{00000000-0005-0000-0000-0000BA040000}"/>
    <cellStyle name="Note 3 2 3 3 2" xfId="1153" xr:uid="{00000000-0005-0000-0000-0000BB040000}"/>
    <cellStyle name="Note 3 2 3 4" xfId="1154" xr:uid="{00000000-0005-0000-0000-0000BC040000}"/>
    <cellStyle name="Note 3 2 4" xfId="1155" xr:uid="{00000000-0005-0000-0000-0000BD040000}"/>
    <cellStyle name="Note 3 2 4 2" xfId="1156" xr:uid="{00000000-0005-0000-0000-0000BE040000}"/>
    <cellStyle name="Note 3 2 4 3" xfId="1157" xr:uid="{00000000-0005-0000-0000-0000BF040000}"/>
    <cellStyle name="Note 3 2 4 3 2" xfId="1158" xr:uid="{00000000-0005-0000-0000-0000C0040000}"/>
    <cellStyle name="Note 3 2 4 4" xfId="1159" xr:uid="{00000000-0005-0000-0000-0000C1040000}"/>
    <cellStyle name="Note 3 2 5" xfId="1160" xr:uid="{00000000-0005-0000-0000-0000C2040000}"/>
    <cellStyle name="Note 3 2 6" xfId="1161" xr:uid="{00000000-0005-0000-0000-0000C3040000}"/>
    <cellStyle name="Note 3 2 6 2" xfId="1162" xr:uid="{00000000-0005-0000-0000-0000C4040000}"/>
    <cellStyle name="Note 3 2 7" xfId="1163" xr:uid="{00000000-0005-0000-0000-0000C5040000}"/>
    <cellStyle name="Note 3 3" xfId="1164" xr:uid="{00000000-0005-0000-0000-0000C6040000}"/>
    <cellStyle name="Note 3 3 2" xfId="1165" xr:uid="{00000000-0005-0000-0000-0000C7040000}"/>
    <cellStyle name="Note 3 3 2 2" xfId="1166" xr:uid="{00000000-0005-0000-0000-0000C8040000}"/>
    <cellStyle name="Note 3 3 2 3" xfId="1167" xr:uid="{00000000-0005-0000-0000-0000C9040000}"/>
    <cellStyle name="Note 3 3 2 3 2" xfId="1168" xr:uid="{00000000-0005-0000-0000-0000CA040000}"/>
    <cellStyle name="Note 3 3 2 4" xfId="1169" xr:uid="{00000000-0005-0000-0000-0000CB040000}"/>
    <cellStyle name="Note 3 3 3" xfId="1170" xr:uid="{00000000-0005-0000-0000-0000CC040000}"/>
    <cellStyle name="Note 3 3 3 2" xfId="1171" xr:uid="{00000000-0005-0000-0000-0000CD040000}"/>
    <cellStyle name="Note 3 3 3 3" xfId="1172" xr:uid="{00000000-0005-0000-0000-0000CE040000}"/>
    <cellStyle name="Note 3 3 3 3 2" xfId="1173" xr:uid="{00000000-0005-0000-0000-0000CF040000}"/>
    <cellStyle name="Note 3 3 3 4" xfId="1174" xr:uid="{00000000-0005-0000-0000-0000D0040000}"/>
    <cellStyle name="Note 3 3 4" xfId="1175" xr:uid="{00000000-0005-0000-0000-0000D1040000}"/>
    <cellStyle name="Note 3 3 5" xfId="1176" xr:uid="{00000000-0005-0000-0000-0000D2040000}"/>
    <cellStyle name="Note 3 3 5 2" xfId="1177" xr:uid="{00000000-0005-0000-0000-0000D3040000}"/>
    <cellStyle name="Note 3 3 6" xfId="1178" xr:uid="{00000000-0005-0000-0000-0000D4040000}"/>
    <cellStyle name="Note 3 4" xfId="1179" xr:uid="{00000000-0005-0000-0000-0000D5040000}"/>
    <cellStyle name="Note 3 4 2" xfId="1180" xr:uid="{00000000-0005-0000-0000-0000D6040000}"/>
    <cellStyle name="Note 3 4 2 2" xfId="1181" xr:uid="{00000000-0005-0000-0000-0000D7040000}"/>
    <cellStyle name="Note 3 4 2 3" xfId="1182" xr:uid="{00000000-0005-0000-0000-0000D8040000}"/>
    <cellStyle name="Note 3 4 2 3 2" xfId="1183" xr:uid="{00000000-0005-0000-0000-0000D9040000}"/>
    <cellStyle name="Note 3 4 2 4" xfId="1184" xr:uid="{00000000-0005-0000-0000-0000DA040000}"/>
    <cellStyle name="Note 3 4 3" xfId="1185" xr:uid="{00000000-0005-0000-0000-0000DB040000}"/>
    <cellStyle name="Note 3 4 3 2" xfId="1186" xr:uid="{00000000-0005-0000-0000-0000DC040000}"/>
    <cellStyle name="Note 3 4 3 3" xfId="1187" xr:uid="{00000000-0005-0000-0000-0000DD040000}"/>
    <cellStyle name="Note 3 4 3 3 2" xfId="1188" xr:uid="{00000000-0005-0000-0000-0000DE040000}"/>
    <cellStyle name="Note 3 4 3 4" xfId="1189" xr:uid="{00000000-0005-0000-0000-0000DF040000}"/>
    <cellStyle name="Note 3 4 4" xfId="1190" xr:uid="{00000000-0005-0000-0000-0000E0040000}"/>
    <cellStyle name="Note 3 4 5" xfId="1191" xr:uid="{00000000-0005-0000-0000-0000E1040000}"/>
    <cellStyle name="Note 3 4 5 2" xfId="1192" xr:uid="{00000000-0005-0000-0000-0000E2040000}"/>
    <cellStyle name="Note 3 4 6" xfId="1193" xr:uid="{00000000-0005-0000-0000-0000E3040000}"/>
    <cellStyle name="Note 3 5" xfId="1194" xr:uid="{00000000-0005-0000-0000-0000E4040000}"/>
    <cellStyle name="Note 3 5 2" xfId="1195" xr:uid="{00000000-0005-0000-0000-0000E5040000}"/>
    <cellStyle name="Note 3 5 2 2" xfId="1196" xr:uid="{00000000-0005-0000-0000-0000E6040000}"/>
    <cellStyle name="Note 3 5 2 3" xfId="1197" xr:uid="{00000000-0005-0000-0000-0000E7040000}"/>
    <cellStyle name="Note 3 5 2 3 2" xfId="1198" xr:uid="{00000000-0005-0000-0000-0000E8040000}"/>
    <cellStyle name="Note 3 5 2 4" xfId="1199" xr:uid="{00000000-0005-0000-0000-0000E9040000}"/>
    <cellStyle name="Note 3 5 3" xfId="1200" xr:uid="{00000000-0005-0000-0000-0000EA040000}"/>
    <cellStyle name="Note 3 5 3 2" xfId="1201" xr:uid="{00000000-0005-0000-0000-0000EB040000}"/>
    <cellStyle name="Note 3 5 3 3" xfId="1202" xr:uid="{00000000-0005-0000-0000-0000EC040000}"/>
    <cellStyle name="Note 3 5 3 3 2" xfId="1203" xr:uid="{00000000-0005-0000-0000-0000ED040000}"/>
    <cellStyle name="Note 3 5 3 4" xfId="1204" xr:uid="{00000000-0005-0000-0000-0000EE040000}"/>
    <cellStyle name="Note 3 5 4" xfId="1205" xr:uid="{00000000-0005-0000-0000-0000EF040000}"/>
    <cellStyle name="Note 3 5 5" xfId="1206" xr:uid="{00000000-0005-0000-0000-0000F0040000}"/>
    <cellStyle name="Note 3 5 5 2" xfId="1207" xr:uid="{00000000-0005-0000-0000-0000F1040000}"/>
    <cellStyle name="Note 3 5 6" xfId="1208" xr:uid="{00000000-0005-0000-0000-0000F2040000}"/>
    <cellStyle name="Note 3 6" xfId="1209" xr:uid="{00000000-0005-0000-0000-0000F3040000}"/>
    <cellStyle name="Note 3 6 2" xfId="1210" xr:uid="{00000000-0005-0000-0000-0000F4040000}"/>
    <cellStyle name="Note 3 6 3" xfId="1211" xr:uid="{00000000-0005-0000-0000-0000F5040000}"/>
    <cellStyle name="Note 3 6 3 2" xfId="1212" xr:uid="{00000000-0005-0000-0000-0000F6040000}"/>
    <cellStyle name="Note 3 6 4" xfId="1213" xr:uid="{00000000-0005-0000-0000-0000F7040000}"/>
    <cellStyle name="Note 3 7" xfId="1214" xr:uid="{00000000-0005-0000-0000-0000F8040000}"/>
    <cellStyle name="Note 3 7 2" xfId="1215" xr:uid="{00000000-0005-0000-0000-0000F9040000}"/>
    <cellStyle name="Note 3 7 3" xfId="1216" xr:uid="{00000000-0005-0000-0000-0000FA040000}"/>
    <cellStyle name="Note 3 7 3 2" xfId="1217" xr:uid="{00000000-0005-0000-0000-0000FB040000}"/>
    <cellStyle name="Note 3 7 4" xfId="1218" xr:uid="{00000000-0005-0000-0000-0000FC040000}"/>
    <cellStyle name="Note 3 8" xfId="1219" xr:uid="{00000000-0005-0000-0000-0000FD040000}"/>
    <cellStyle name="Note 3 9" xfId="1220" xr:uid="{00000000-0005-0000-0000-0000FE040000}"/>
    <cellStyle name="Note 3 9 2" xfId="1221" xr:uid="{00000000-0005-0000-0000-0000FF040000}"/>
    <cellStyle name="Note 4" xfId="1222" xr:uid="{00000000-0005-0000-0000-000000050000}"/>
    <cellStyle name="Note 4 2" xfId="1223" xr:uid="{00000000-0005-0000-0000-000001050000}"/>
    <cellStyle name="Note 4 2 2" xfId="1224" xr:uid="{00000000-0005-0000-0000-000002050000}"/>
    <cellStyle name="Note 4 2 2 2" xfId="1225" xr:uid="{00000000-0005-0000-0000-000003050000}"/>
    <cellStyle name="Note 4 2 2 3" xfId="1226" xr:uid="{00000000-0005-0000-0000-000004050000}"/>
    <cellStyle name="Note 4 2 2 3 2" xfId="1227" xr:uid="{00000000-0005-0000-0000-000005050000}"/>
    <cellStyle name="Note 4 2 2 4" xfId="1228" xr:uid="{00000000-0005-0000-0000-000006050000}"/>
    <cellStyle name="Note 4 2 3" xfId="1229" xr:uid="{00000000-0005-0000-0000-000007050000}"/>
    <cellStyle name="Note 4 2 3 2" xfId="1230" xr:uid="{00000000-0005-0000-0000-000008050000}"/>
    <cellStyle name="Note 4 2 3 3" xfId="1231" xr:uid="{00000000-0005-0000-0000-000009050000}"/>
    <cellStyle name="Note 4 2 3 3 2" xfId="1232" xr:uid="{00000000-0005-0000-0000-00000A050000}"/>
    <cellStyle name="Note 4 2 3 4" xfId="1233" xr:uid="{00000000-0005-0000-0000-00000B050000}"/>
    <cellStyle name="Note 4 2 4" xfId="1234" xr:uid="{00000000-0005-0000-0000-00000C050000}"/>
    <cellStyle name="Note 4 2 5" xfId="1235" xr:uid="{00000000-0005-0000-0000-00000D050000}"/>
    <cellStyle name="Note 4 2 5 2" xfId="1236" xr:uid="{00000000-0005-0000-0000-00000E050000}"/>
    <cellStyle name="Note 4 2 6" xfId="1237" xr:uid="{00000000-0005-0000-0000-00000F050000}"/>
    <cellStyle name="Note 4 3" xfId="1238" xr:uid="{00000000-0005-0000-0000-000010050000}"/>
    <cellStyle name="Note 4 3 2" xfId="1239" xr:uid="{00000000-0005-0000-0000-000011050000}"/>
    <cellStyle name="Note 4 3 3" xfId="1240" xr:uid="{00000000-0005-0000-0000-000012050000}"/>
    <cellStyle name="Note 4 3 3 2" xfId="1241" xr:uid="{00000000-0005-0000-0000-000013050000}"/>
    <cellStyle name="Note 4 3 4" xfId="1242" xr:uid="{00000000-0005-0000-0000-000014050000}"/>
    <cellStyle name="Note 4 4" xfId="1243" xr:uid="{00000000-0005-0000-0000-000015050000}"/>
    <cellStyle name="Note 4 4 2" xfId="1244" xr:uid="{00000000-0005-0000-0000-000016050000}"/>
    <cellStyle name="Note 4 4 3" xfId="1245" xr:uid="{00000000-0005-0000-0000-000017050000}"/>
    <cellStyle name="Note 4 4 3 2" xfId="1246" xr:uid="{00000000-0005-0000-0000-000018050000}"/>
    <cellStyle name="Note 4 4 4" xfId="1247" xr:uid="{00000000-0005-0000-0000-000019050000}"/>
    <cellStyle name="Note 4 5" xfId="1248" xr:uid="{00000000-0005-0000-0000-00001A050000}"/>
    <cellStyle name="Note 4 6" xfId="1249" xr:uid="{00000000-0005-0000-0000-00001B050000}"/>
    <cellStyle name="Note 4 6 2" xfId="1250" xr:uid="{00000000-0005-0000-0000-00001C050000}"/>
    <cellStyle name="Note 4 7" xfId="1251" xr:uid="{00000000-0005-0000-0000-00001D050000}"/>
    <cellStyle name="Note 5" xfId="1252" xr:uid="{00000000-0005-0000-0000-00001E050000}"/>
    <cellStyle name="Note 5 2" xfId="1253" xr:uid="{00000000-0005-0000-0000-00001F050000}"/>
    <cellStyle name="Note 5 2 2" xfId="1254" xr:uid="{00000000-0005-0000-0000-000020050000}"/>
    <cellStyle name="Note 5 2 3" xfId="1255" xr:uid="{00000000-0005-0000-0000-000021050000}"/>
    <cellStyle name="Note 5 2 3 2" xfId="1256" xr:uid="{00000000-0005-0000-0000-000022050000}"/>
    <cellStyle name="Note 5 2 4" xfId="1257" xr:uid="{00000000-0005-0000-0000-000023050000}"/>
    <cellStyle name="Note 5 3" xfId="1258" xr:uid="{00000000-0005-0000-0000-000024050000}"/>
    <cellStyle name="Note 5 3 2" xfId="1259" xr:uid="{00000000-0005-0000-0000-000025050000}"/>
    <cellStyle name="Note 5 3 3" xfId="1260" xr:uid="{00000000-0005-0000-0000-000026050000}"/>
    <cellStyle name="Note 5 3 3 2" xfId="1261" xr:uid="{00000000-0005-0000-0000-000027050000}"/>
    <cellStyle name="Note 5 3 4" xfId="1262" xr:uid="{00000000-0005-0000-0000-000028050000}"/>
    <cellStyle name="Note 5 4" xfId="1263" xr:uid="{00000000-0005-0000-0000-000029050000}"/>
    <cellStyle name="Note 5 5" xfId="1264" xr:uid="{00000000-0005-0000-0000-00002A050000}"/>
    <cellStyle name="Note 5 5 2" xfId="1265" xr:uid="{00000000-0005-0000-0000-00002B050000}"/>
    <cellStyle name="Note 5 6" xfId="1266" xr:uid="{00000000-0005-0000-0000-00002C050000}"/>
    <cellStyle name="Note 6" xfId="11" xr:uid="{00000000-0005-0000-0000-00002D050000}"/>
    <cellStyle name="Output 2" xfId="1267" xr:uid="{00000000-0005-0000-0000-00002E050000}"/>
    <cellStyle name="Output 3" xfId="1268" xr:uid="{00000000-0005-0000-0000-00002F050000}"/>
    <cellStyle name="Percent" xfId="1393" builtinId="5"/>
    <cellStyle name="Percent 2" xfId="1269" xr:uid="{00000000-0005-0000-0000-000031050000}"/>
    <cellStyle name="Percent 2 2" xfId="1270" xr:uid="{00000000-0005-0000-0000-000032050000}"/>
    <cellStyle name="Percent 2 2 2" xfId="1271" xr:uid="{00000000-0005-0000-0000-000033050000}"/>
    <cellStyle name="Percent 2 2 2 2" xfId="1272" xr:uid="{00000000-0005-0000-0000-000034050000}"/>
    <cellStyle name="Percent 2 2 2 3" xfId="1273" xr:uid="{00000000-0005-0000-0000-000035050000}"/>
    <cellStyle name="Percent 2 2 2 3 2" xfId="1274" xr:uid="{00000000-0005-0000-0000-000036050000}"/>
    <cellStyle name="Percent 2 2 3" xfId="1275" xr:uid="{00000000-0005-0000-0000-000037050000}"/>
    <cellStyle name="Percent 2 2 3 2" xfId="1276" xr:uid="{00000000-0005-0000-0000-000038050000}"/>
    <cellStyle name="Percent 2 2 4" xfId="1277" xr:uid="{00000000-0005-0000-0000-000039050000}"/>
    <cellStyle name="Percent 2 2 5" xfId="1278" xr:uid="{00000000-0005-0000-0000-00003A050000}"/>
    <cellStyle name="Percent 2 2 5 2" xfId="1279" xr:uid="{00000000-0005-0000-0000-00003B050000}"/>
    <cellStyle name="Percent 2 3" xfId="1280" xr:uid="{00000000-0005-0000-0000-00003C050000}"/>
    <cellStyle name="Percent 2 3 2" xfId="1281" xr:uid="{00000000-0005-0000-0000-00003D050000}"/>
    <cellStyle name="Percent 2 3 3" xfId="1282" xr:uid="{00000000-0005-0000-0000-00003E050000}"/>
    <cellStyle name="Percent 2 3 3 2" xfId="1283" xr:uid="{00000000-0005-0000-0000-00003F050000}"/>
    <cellStyle name="Percent 2 4" xfId="1284" xr:uid="{00000000-0005-0000-0000-000040050000}"/>
    <cellStyle name="Percent 2 4 2" xfId="1285" xr:uid="{00000000-0005-0000-0000-000041050000}"/>
    <cellStyle name="Percent 2 5" xfId="1286" xr:uid="{00000000-0005-0000-0000-000042050000}"/>
    <cellStyle name="Percent 2 6" xfId="1287" xr:uid="{00000000-0005-0000-0000-000043050000}"/>
    <cellStyle name="Percent 2 6 2" xfId="1288" xr:uid="{00000000-0005-0000-0000-000044050000}"/>
    <cellStyle name="Percent 3" xfId="1392" xr:uid="{00000000-0005-0000-0000-000045050000}"/>
    <cellStyle name="Result" xfId="1289" xr:uid="{00000000-0005-0000-0000-000046050000}"/>
    <cellStyle name="Result2" xfId="1290" xr:uid="{00000000-0005-0000-0000-000047050000}"/>
    <cellStyle name="Style1" xfId="1291" xr:uid="{00000000-0005-0000-0000-000048050000}"/>
    <cellStyle name="Style1 2" xfId="1292" xr:uid="{00000000-0005-0000-0000-000049050000}"/>
    <cellStyle name="Style1 2 2" xfId="1293" xr:uid="{00000000-0005-0000-0000-00004A050000}"/>
    <cellStyle name="Style1 3" xfId="1294" xr:uid="{00000000-0005-0000-0000-00004B050000}"/>
    <cellStyle name="Style1 4" xfId="1295" xr:uid="{00000000-0005-0000-0000-00004C050000}"/>
    <cellStyle name="Style2" xfId="1296" xr:uid="{00000000-0005-0000-0000-00004D050000}"/>
    <cellStyle name="Style2 2" xfId="1297" xr:uid="{00000000-0005-0000-0000-00004E050000}"/>
    <cellStyle name="Style2 2 2" xfId="1298" xr:uid="{00000000-0005-0000-0000-00004F050000}"/>
    <cellStyle name="Style2 3" xfId="1299" xr:uid="{00000000-0005-0000-0000-000050050000}"/>
    <cellStyle name="Style2 4" xfId="1300" xr:uid="{00000000-0005-0000-0000-000051050000}"/>
    <cellStyle name="Style3" xfId="1301" xr:uid="{00000000-0005-0000-0000-000052050000}"/>
    <cellStyle name="Style3 2" xfId="1302" xr:uid="{00000000-0005-0000-0000-000053050000}"/>
    <cellStyle name="Style3 2 2" xfId="1303" xr:uid="{00000000-0005-0000-0000-000054050000}"/>
    <cellStyle name="Style3 3" xfId="1304" xr:uid="{00000000-0005-0000-0000-000055050000}"/>
    <cellStyle name="Style3 4" xfId="1305" xr:uid="{00000000-0005-0000-0000-000056050000}"/>
    <cellStyle name="Style4" xfId="1306" xr:uid="{00000000-0005-0000-0000-000057050000}"/>
    <cellStyle name="Style4 2" xfId="1307" xr:uid="{00000000-0005-0000-0000-000058050000}"/>
    <cellStyle name="Style4 2 2" xfId="1308" xr:uid="{00000000-0005-0000-0000-000059050000}"/>
    <cellStyle name="Style4 3" xfId="1309" xr:uid="{00000000-0005-0000-0000-00005A050000}"/>
    <cellStyle name="Style4 4" xfId="1310" xr:uid="{00000000-0005-0000-0000-00005B050000}"/>
    <cellStyle name="Style5" xfId="1311" xr:uid="{00000000-0005-0000-0000-00005C050000}"/>
    <cellStyle name="Style5 2" xfId="19" xr:uid="{00000000-0005-0000-0000-00005D050000}"/>
    <cellStyle name="Style5 2 2" xfId="1312" xr:uid="{00000000-0005-0000-0000-00005E050000}"/>
    <cellStyle name="Style5 3" xfId="1313" xr:uid="{00000000-0005-0000-0000-00005F050000}"/>
    <cellStyle name="Style5 3 2" xfId="1314" xr:uid="{00000000-0005-0000-0000-000060050000}"/>
    <cellStyle name="Style5 4" xfId="1315" xr:uid="{00000000-0005-0000-0000-000061050000}"/>
    <cellStyle name="Style5 5" xfId="1316" xr:uid="{00000000-0005-0000-0000-000062050000}"/>
    <cellStyle name="Style5 6" xfId="1317" xr:uid="{00000000-0005-0000-0000-000063050000}"/>
    <cellStyle name="Style6" xfId="1318" xr:uid="{00000000-0005-0000-0000-000064050000}"/>
    <cellStyle name="Style6 2" xfId="1319" xr:uid="{00000000-0005-0000-0000-000065050000}"/>
    <cellStyle name="Style6 2 2" xfId="1320" xr:uid="{00000000-0005-0000-0000-000066050000}"/>
    <cellStyle name="Style6 3" xfId="1321" xr:uid="{00000000-0005-0000-0000-000067050000}"/>
    <cellStyle name="Style6 4" xfId="1322" xr:uid="{00000000-0005-0000-0000-000068050000}"/>
    <cellStyle name="Style7" xfId="1323" xr:uid="{00000000-0005-0000-0000-000069050000}"/>
    <cellStyle name="Style7 2" xfId="1324" xr:uid="{00000000-0005-0000-0000-00006A050000}"/>
    <cellStyle name="Style7 2 2" xfId="1325" xr:uid="{00000000-0005-0000-0000-00006B050000}"/>
    <cellStyle name="Style7 3" xfId="1326" xr:uid="{00000000-0005-0000-0000-00006C050000}"/>
    <cellStyle name="Style8" xfId="1327" xr:uid="{00000000-0005-0000-0000-00006D050000}"/>
    <cellStyle name="Style8 2" xfId="1328" xr:uid="{00000000-0005-0000-0000-00006E050000}"/>
    <cellStyle name="Style8 2 2" xfId="1329" xr:uid="{00000000-0005-0000-0000-00006F050000}"/>
    <cellStyle name="Style8 3" xfId="1330" xr:uid="{00000000-0005-0000-0000-000070050000}"/>
    <cellStyle name="Title 2" xfId="1331" xr:uid="{00000000-0005-0000-0000-000071050000}"/>
    <cellStyle name="Title 3" xfId="1332" xr:uid="{00000000-0005-0000-0000-000072050000}"/>
    <cellStyle name="Total 2" xfId="1333" xr:uid="{00000000-0005-0000-0000-000073050000}"/>
    <cellStyle name="Total 3" xfId="1334" xr:uid="{00000000-0005-0000-0000-000074050000}"/>
    <cellStyle name="Warning Text 2" xfId="1386" xr:uid="{00000000-0005-0000-0000-000075050000}"/>
  </cellStyles>
  <dxfs count="114">
    <dxf>
      <font>
        <strike val="0"/>
        <outline val="0"/>
        <shadow val="0"/>
        <u val="none"/>
        <vertAlign val="baseline"/>
        <sz val="11"/>
        <color auto="1"/>
        <name val="Calibri"/>
        <scheme val="minor"/>
      </font>
      <numFmt numFmtId="1" formatCode="0"/>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0"/>
        <name val="Calibri"/>
        <scheme val="minor"/>
      </font>
      <numFmt numFmtId="1" formatCode="0"/>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0"/>
        <name val="Calibri"/>
        <scheme val="minor"/>
      </font>
      <numFmt numFmtId="1" formatCode="0"/>
      <fill>
        <patternFill patternType="solid">
          <fgColor theme="4"/>
          <bgColor theme="4"/>
        </patternFill>
      </fill>
      <alignment horizontal="center" vertical="bottom"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0"/>
        <name val="Calibri"/>
        <scheme val="minor"/>
      </font>
      <numFmt numFmtId="0" formatCode="General"/>
      <fill>
        <patternFill patternType="solid">
          <fgColor theme="4"/>
          <bgColor theme="4"/>
        </patternFill>
      </fill>
      <alignment horizontal="center" vertical="bottom" textRotation="0" wrapText="0"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1"/>
        <color theme="0"/>
        <name val="Calibri"/>
        <scheme val="minor"/>
      </font>
      <numFmt numFmtId="1" formatCode="0"/>
      <fill>
        <patternFill patternType="solid">
          <fgColor theme="4"/>
          <bgColor theme="4"/>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border>
        <top style="thin">
          <color indexed="64"/>
        </top>
      </border>
    </dxf>
    <dxf>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protection locked="0" hidden="0"/>
    </dxf>
    <dxf>
      <border>
        <bottom style="thin">
          <color indexed="64"/>
        </bottom>
      </border>
    </dxf>
    <dxf>
      <font>
        <strike val="0"/>
        <outline val="0"/>
        <shadow val="0"/>
        <u val="none"/>
        <vertAlign val="baseline"/>
        <sz val="1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strike val="0"/>
        <outline val="0"/>
        <shadow val="0"/>
        <u val="none"/>
        <vertAlign val="baseline"/>
        <sz val="11"/>
        <color auto="1"/>
        <name val="Calibri"/>
        <scheme val="minor"/>
      </font>
      <numFmt numFmtId="168" formatCode="0.0%"/>
      <fill>
        <patternFill patternType="solid">
          <fgColor rgb="FF000000"/>
          <bgColor rgb="FFFFFFFF"/>
        </patternFill>
      </fill>
      <alignment horizontal="right" vertical="center" textRotation="0" wrapText="1" indent="5"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name val="Calibri"/>
        <scheme val="minor"/>
      </font>
      <numFmt numFmtId="2" formatCode="0.00"/>
      <fill>
        <patternFill patternType="solid">
          <fgColor rgb="FF000000"/>
          <bgColor theme="4"/>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strike val="0"/>
        <outline val="0"/>
        <shadow val="0"/>
        <u val="none"/>
        <vertAlign val="baseline"/>
        <sz val="11"/>
        <color auto="1"/>
        <name val="Calibri"/>
        <scheme val="minor"/>
      </font>
      <numFmt numFmtId="1" formatCode="0"/>
      <fill>
        <patternFill>
          <fgColor rgb="FF000000"/>
          <bgColor rgb="FFFFFFFF"/>
        </patternFill>
      </fill>
      <alignment horizontal="right" vertical="center" textRotation="0" wrapText="1" indent="5"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0"/>
        <name val="Calibri"/>
        <scheme val="minor"/>
      </font>
      <numFmt numFmtId="2" formatCode="0.00"/>
      <fill>
        <patternFill patternType="solid">
          <fgColor rgb="FF000000"/>
          <bgColor theme="4"/>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0"/>
        <name val="Calibri"/>
        <scheme val="minor"/>
      </font>
      <numFmt numFmtId="1" formatCode="0"/>
      <fill>
        <patternFill patternType="solid">
          <fgColor theme="4"/>
          <bgColor theme="4"/>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theme="0"/>
        <name val="Calibri"/>
        <scheme val="minor"/>
      </font>
      <numFmt numFmtId="1" formatCode="0"/>
      <fill>
        <patternFill patternType="solid">
          <fgColor theme="4"/>
          <bgColor theme="4"/>
        </patternFill>
      </fill>
      <alignment horizontal="center" vertical="bottom" textRotation="0" wrapText="0" indent="0" justifyLastLine="0" shrinkToFit="0" readingOrder="0"/>
      <border diagonalUp="0" diagonalDown="0" outline="0">
        <left style="thin">
          <color indexed="64"/>
        </left>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fill>
        <patternFill>
          <fgColor rgb="FF000000"/>
          <bgColor rgb="FFFFFFFF"/>
        </patternFill>
      </fill>
      <protection locked="0" hidden="0"/>
    </dxf>
    <dxf>
      <border outline="0">
        <bottom style="thin">
          <color rgb="FF000000"/>
        </bottom>
      </border>
    </dxf>
    <dxf>
      <font>
        <strike val="0"/>
        <outline val="0"/>
        <shadow val="0"/>
        <u val="none"/>
        <vertAlign val="baseline"/>
        <sz val="11"/>
        <name val="Calibri"/>
        <scheme val="minor"/>
      </font>
      <fill>
        <patternFill>
          <fgColor rgb="FF000000"/>
          <bgColor rgb="FFFFFFFF"/>
        </patternFill>
      </fill>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numFmt numFmtId="168" formatCode="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0"/>
        <name val="Calibri"/>
        <scheme val="minor"/>
      </font>
      <numFmt numFmtId="167" formatCode="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8" formatCode="0.0%"/>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0"/>
        <name val="Calibri"/>
        <scheme val="minor"/>
      </font>
      <numFmt numFmtId="167" formatCode="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scheme val="minor"/>
      </font>
      <numFmt numFmtId="167" formatCode="0.0"/>
      <fill>
        <patternFill patternType="solid">
          <fgColor indexed="6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0"/>
        <name val="Calibri"/>
        <scheme val="minor"/>
      </font>
      <numFmt numFmtId="167" formatCode="0.0"/>
      <fill>
        <patternFill patternType="solid">
          <fgColor indexed="64"/>
          <bgColor theme="4"/>
        </patternFill>
      </fill>
      <alignment horizontal="general" vertical="center" textRotation="0" wrapText="1" indent="0" justifyLastLine="0" shrinkToFit="0" readingOrder="0"/>
      <border diagonalUp="0" diagonalDown="0" outline="0">
        <left/>
        <right style="thin">
          <color indexed="64"/>
        </right>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none"/>
      </font>
      <numFmt numFmtId="167" formatCode="0.0"/>
      <fill>
        <patternFill patternType="none">
          <fgColor rgb="FF000000"/>
          <bgColor auto="1"/>
        </patternFill>
      </fill>
      <alignment horizontal="center" vertical="center" textRotation="0" wrapText="1" indent="0" justifyLastLine="0" shrinkToFit="0" readingOrder="0"/>
      <protection locked="0" hidden="0"/>
    </dxf>
    <dxf>
      <border outline="0">
        <bottom style="thin">
          <color rgb="FF000000"/>
        </bottom>
      </border>
    </dxf>
    <dxf>
      <font>
        <strike val="0"/>
        <outline val="0"/>
        <shadow val="0"/>
        <u val="none"/>
        <vertAlign val="baseline"/>
        <sz val="11"/>
        <name val="Calibri"/>
        <scheme val="minor"/>
      </font>
      <numFmt numFmtId="167" formatCode="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00000000-0011-0000-FFFF-FFFF00000000}"/>
    <tableStyle name="TableStyleLight9 2" pivot="0" count="9" xr9:uid="{00000000-0011-0000-FFFF-FFFF01000000}">
      <tableStyleElement type="wholeTable" dxfId="113"/>
      <tableStyleElement type="headerRow" dxfId="112"/>
      <tableStyleElement type="totalRow" dxfId="111"/>
      <tableStyleElement type="firstColumn" dxfId="110"/>
      <tableStyleElement type="lastColumn" dxfId="109"/>
      <tableStyleElement type="firstRowStripe" dxfId="108"/>
      <tableStyleElement type="secondRowStripe" dxfId="107"/>
      <tableStyleElement type="firstColumnStripe" dxfId="106"/>
      <tableStyleElement type="secondColumnStripe" dxfId="105"/>
    </tableStyle>
    <tableStyle name="TableStyleLight9 3" pivot="0" count="9" xr9:uid="{00000000-0011-0000-FFFF-FFFF02000000}">
      <tableStyleElement type="wholeTable" dxfId="104"/>
      <tableStyleElement type="headerRow" dxfId="103"/>
      <tableStyleElement type="totalRow" dxfId="102"/>
      <tableStyleElement type="firstColumn" dxfId="101"/>
      <tableStyleElement type="lastColumn" dxfId="100"/>
      <tableStyleElement type="firstRowStripe" dxfId="99"/>
      <tableStyleElement type="secondRowStripe" dxfId="98"/>
      <tableStyleElement type="firstColumnStripe" dxfId="97"/>
      <tableStyleElement type="secondColumnStripe" dxfId="96"/>
    </tableStyle>
    <tableStyle name="TableStyleLight9 4" pivot="0" count="9" xr9:uid="{00000000-0011-0000-FFFF-FFFF03000000}">
      <tableStyleElement type="wholeTable" dxfId="95"/>
      <tableStyleElement type="headerRow" dxfId="94"/>
      <tableStyleElement type="totalRow" dxfId="93"/>
      <tableStyleElement type="firstColumn" dxfId="92"/>
      <tableStyleElement type="lastColumn" dxfId="91"/>
      <tableStyleElement type="firstRowStripe" dxfId="90"/>
      <tableStyleElement type="secondRowStripe" dxfId="89"/>
      <tableStyleElement type="firstColumnStripe" dxfId="88"/>
      <tableStyleElement type="secondColumnStripe" dxfId="87"/>
    </tableStyle>
    <tableStyle name="TableStyleLight9 5" pivot="0" count="9" xr9:uid="{00000000-0011-0000-FFFF-FFFF04000000}">
      <tableStyleElement type="wholeTable" dxfId="86"/>
      <tableStyleElement type="headerRow" dxfId="85"/>
      <tableStyleElement type="totalRow" dxfId="84"/>
      <tableStyleElement type="firstColumn" dxfId="83"/>
      <tableStyleElement type="lastColumn" dxfId="82"/>
      <tableStyleElement type="firstRowStripe" dxfId="81"/>
      <tableStyleElement type="secondRowStripe" dxfId="80"/>
      <tableStyleElement type="firstColumnStripe" dxfId="79"/>
      <tableStyleElement type="secondColumnStripe" dxfId="78"/>
    </tableStyle>
    <tableStyle name="TableStyleLight9 6" pivot="0" count="9" xr9:uid="{00000000-0011-0000-FFFF-FFFF05000000}">
      <tableStyleElement type="wholeTable" dxfId="77"/>
      <tableStyleElement type="headerRow" dxfId="76"/>
      <tableStyleElement type="totalRow" dxfId="75"/>
      <tableStyleElement type="firstColumn" dxfId="74"/>
      <tableStyleElement type="lastColumn" dxfId="73"/>
      <tableStyleElement type="firstRowStripe" dxfId="72"/>
      <tableStyleElement type="secondRowStripe" dxfId="71"/>
      <tableStyleElement type="firstColumnStripe" dxfId="70"/>
      <tableStyleElement type="secondColumnStripe" dxfId="69"/>
    </tableStyle>
    <tableStyle name="TableStyleLight9 7" pivot="0" count="9" xr9:uid="{00000000-0011-0000-FFFF-FFFF06000000}">
      <tableStyleElement type="wholeTable" dxfId="68"/>
      <tableStyleElement type="headerRow" dxfId="67"/>
      <tableStyleElement type="totalRow" dxfId="66"/>
      <tableStyleElement type="firstColumn" dxfId="65"/>
      <tableStyleElement type="lastColumn" dxfId="64"/>
      <tableStyleElement type="firstRowStripe" dxfId="63"/>
      <tableStyleElement type="secondRowStripe" dxfId="62"/>
      <tableStyleElement type="firstColumnStripe" dxfId="61"/>
      <tableStyleElement type="secondColumnStripe" dxfId="60"/>
    </tableStyle>
    <tableStyle name="TableStyleLight9 8" pivot="0" count="9" xr9:uid="{00000000-0011-0000-FFFF-FFFF07000000}">
      <tableStyleElement type="wholeTable" dxfId="59"/>
      <tableStyleElement type="headerRow" dxfId="58"/>
      <tableStyleElement type="totalRow" dxfId="57"/>
      <tableStyleElement type="firstColumn" dxfId="56"/>
      <tableStyleElement type="lastColumn" dxfId="55"/>
      <tableStyleElement type="firstRowStripe" dxfId="54"/>
      <tableStyleElement type="secondRowStripe" dxfId="53"/>
      <tableStyleElement type="firstColumnStripe" dxfId="52"/>
      <tableStyleElement type="secondColumnStripe" dxfId="5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3912161011715" displayName="Table63912161011715" ref="B90:D103" headerRowCount="0" totalsRowShown="0" headerRowDxfId="50" dataDxfId="48" headerRowBorderDxfId="49" tableBorderDxfId="47" totalsRowBorderDxfId="46">
  <tableColumns count="3">
    <tableColumn id="1" xr3:uid="{00000000-0010-0000-0000-000001000000}" name="Column1" headerRowDxfId="45" dataDxfId="44"/>
    <tableColumn id="6" xr3:uid="{00000000-0010-0000-0000-000006000000}" name="2010" headerRowDxfId="43" dataDxfId="42" dataCellStyle="Percent"/>
    <tableColumn id="2" xr3:uid="{00000000-0010-0000-0000-000002000000}" name="Column2" headerRowDxfId="41" dataDxfId="40" dataCellStyle="Percent"/>
  </tableColumns>
  <tableStyleInfo showFirstColumn="0" showLastColumn="0" showRowStripes="0" showColumnStripes="0"/>
  <extLst>
    <ext xmlns:x14="http://schemas.microsoft.com/office/spreadsheetml/2009/9/main" uri="{504A1905-F514-4f6f-8877-14C23A59335A}">
      <x14:table altText="Table 15: Destinations of Aboriginal Year 12 or equivalent completers (%): 2006 to 2015 (Victoria)" altTextSummary="For each year from 2006-2015 (column headings) employment and training destinations is given for Aboriginals (row headings). All figures are expressed as percentages (precision to one decimal place). For meanings of acronyms refer to the list of acronyms linked in the relevant spreadsheet tab or websi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3" displayName="Table23" ref="B38:D44" headerRowCount="0" totalsRowShown="0" headerRowDxfId="39" dataDxfId="37" headerRowBorderDxfId="38" tableBorderDxfId="36" totalsRowBorderDxfId="35">
  <tableColumns count="3">
    <tableColumn id="1" xr3:uid="{00000000-0010-0000-0100-000001000000}" name="Column1" headerRowDxfId="34" dataDxfId="33"/>
    <tableColumn id="2" xr3:uid="{00000000-0010-0000-0100-000002000000}" name="Number" headerRowDxfId="32" dataDxfId="31"/>
    <tableColumn id="3" xr3:uid="{00000000-0010-0000-0100-000003000000}" name="Percentage of total public service employees" headerRowDxfId="30" dataDxfId="29" dataCellStyle="Percent"/>
  </tableColumns>
  <tableStyleInfo name="TableStyleLight9 4"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0" displayName="Table40" ref="B7:D15" headerRowCount="0" headerRowDxfId="13" dataDxfId="11" totalsRowDxfId="9" headerRowBorderDxfId="12" tableBorderDxfId="10" totalsRowBorderDxfId="8">
  <tableColumns count="3">
    <tableColumn id="1" xr3:uid="{00000000-0010-0000-0200-000001000000}" name="Column1" totalsRowLabel="Total" headerRowDxfId="7" dataDxfId="6" totalsRowDxfId="5"/>
    <tableColumn id="2" xr3:uid="{00000000-0010-0000-0200-000002000000}" name="Number of _x000a_LANs" headerRowDxfId="4" dataDxfId="3" totalsRowDxfId="2"/>
    <tableColumn id="3" xr3:uid="{00000000-0010-0000-0200-000003000000}" name="Registered LAN participants (N)" totalsRowFunction="sum" headerRowDxfId="1" dataDxfId="0" dataCellStyle="Percent"/>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1090"/>
  <sheetViews>
    <sheetView tabSelected="1" zoomScaleNormal="100" workbookViewId="0">
      <selection activeCell="H34" sqref="H34"/>
    </sheetView>
  </sheetViews>
  <sheetFormatPr defaultRowHeight="15"/>
  <cols>
    <col min="1" max="1" width="5.7109375" style="10" customWidth="1"/>
    <col min="2" max="12" width="14.85546875" style="1" customWidth="1"/>
    <col min="13" max="16384" width="9.140625" style="1"/>
  </cols>
  <sheetData>
    <row r="1" spans="2:64" s="10" customFormat="1"/>
    <row r="2" spans="2:64" ht="209.25" customHeight="1">
      <c r="B2" s="332" t="s">
        <v>68</v>
      </c>
      <c r="C2" s="332"/>
      <c r="D2" s="332"/>
      <c r="E2" s="332"/>
      <c r="F2" s="332"/>
      <c r="G2" s="332"/>
      <c r="H2" s="332"/>
      <c r="I2" s="234"/>
      <c r="J2" s="234"/>
      <c r="K2" s="234"/>
      <c r="L2" s="234"/>
      <c r="M2" s="234"/>
      <c r="N2" s="234"/>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row>
    <row r="3" spans="2:64" s="10" customFormat="1"/>
    <row r="4" spans="2:64" s="10" customFormat="1">
      <c r="B4" s="310" t="s">
        <v>296</v>
      </c>
      <c r="C4" s="310"/>
      <c r="D4" s="310"/>
      <c r="E4" s="17"/>
      <c r="F4" s="18"/>
      <c r="G4" s="18"/>
      <c r="H4" s="18"/>
      <c r="I4" s="18"/>
      <c r="J4" s="18"/>
      <c r="K4" s="18"/>
      <c r="L4" s="13"/>
      <c r="M4" s="15"/>
    </row>
    <row r="5" spans="2:64" ht="45" customHeight="1">
      <c r="B5" s="16"/>
      <c r="C5" s="302" t="s">
        <v>0</v>
      </c>
      <c r="D5" s="302" t="s">
        <v>299</v>
      </c>
      <c r="E5" s="302" t="s">
        <v>1</v>
      </c>
      <c r="F5" s="105" t="s">
        <v>2</v>
      </c>
      <c r="G5" s="15"/>
      <c r="H5" s="15"/>
      <c r="I5" s="15"/>
      <c r="J5" s="15"/>
      <c r="K5" s="15"/>
      <c r="L5" s="15"/>
      <c r="M5" s="15"/>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2:64">
      <c r="B6" s="27" t="s">
        <v>3</v>
      </c>
      <c r="C6" s="227">
        <v>23.1</v>
      </c>
      <c r="D6" s="227">
        <v>10</v>
      </c>
      <c r="E6" s="227">
        <f t="shared" ref="E6:E19" si="0">C6-D6</f>
        <v>13.100000000000001</v>
      </c>
      <c r="F6" s="5">
        <v>2.31</v>
      </c>
      <c r="G6" s="15"/>
      <c r="H6" s="15"/>
      <c r="I6" s="15"/>
      <c r="J6" s="15"/>
      <c r="K6" s="15"/>
      <c r="L6" s="15"/>
      <c r="M6" s="15"/>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2:64">
      <c r="B7" s="27" t="s">
        <v>4</v>
      </c>
      <c r="C7" s="227">
        <v>22</v>
      </c>
      <c r="D7" s="227">
        <v>9.9</v>
      </c>
      <c r="E7" s="227">
        <f t="shared" si="0"/>
        <v>12.1</v>
      </c>
      <c r="F7" s="5">
        <v>2.2222222222222223</v>
      </c>
      <c r="G7" s="15"/>
      <c r="H7" s="15"/>
      <c r="I7" s="15"/>
      <c r="J7" s="15"/>
      <c r="K7" s="15"/>
      <c r="L7" s="15"/>
      <c r="M7" s="1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2:64">
      <c r="B8" s="27" t="s">
        <v>5</v>
      </c>
      <c r="C8" s="227">
        <v>18.600000000000001</v>
      </c>
      <c r="D8" s="227">
        <v>9.9</v>
      </c>
      <c r="E8" s="227">
        <f t="shared" si="0"/>
        <v>8.7000000000000011</v>
      </c>
      <c r="F8" s="5">
        <v>1.8787878787878789</v>
      </c>
      <c r="G8" s="15"/>
      <c r="H8" s="15"/>
      <c r="I8" s="15"/>
      <c r="J8" s="15"/>
      <c r="K8" s="15"/>
      <c r="L8" s="15"/>
      <c r="M8" s="15"/>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2:64">
      <c r="B9" s="27" t="s">
        <v>6</v>
      </c>
      <c r="C9" s="227">
        <v>15.6</v>
      </c>
      <c r="D9" s="227">
        <v>9.8000000000000007</v>
      </c>
      <c r="E9" s="227">
        <f t="shared" si="0"/>
        <v>5.7999999999999989</v>
      </c>
      <c r="F9" s="5">
        <v>1.5918367346938773</v>
      </c>
      <c r="G9" s="15"/>
      <c r="H9" s="15"/>
      <c r="I9" s="15"/>
      <c r="J9" s="15"/>
      <c r="K9" s="15"/>
      <c r="L9" s="15"/>
      <c r="M9" s="15"/>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row>
    <row r="10" spans="2:64">
      <c r="B10" s="27" t="s">
        <v>7</v>
      </c>
      <c r="C10" s="227">
        <v>16.600000000000001</v>
      </c>
      <c r="D10" s="227">
        <v>10.199999999999999</v>
      </c>
      <c r="E10" s="227">
        <f t="shared" si="0"/>
        <v>6.4000000000000021</v>
      </c>
      <c r="F10" s="5">
        <v>1.6274509803921571</v>
      </c>
      <c r="G10" s="15"/>
      <c r="H10" s="15"/>
      <c r="I10" s="15"/>
      <c r="J10" s="15"/>
      <c r="K10" s="15"/>
      <c r="L10" s="15"/>
      <c r="M10" s="15"/>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row>
    <row r="11" spans="2:64">
      <c r="B11" s="27" t="s">
        <v>8</v>
      </c>
      <c r="C11" s="227">
        <v>18</v>
      </c>
      <c r="D11" s="227">
        <v>10.3</v>
      </c>
      <c r="E11" s="227">
        <f t="shared" si="0"/>
        <v>7.6999999999999993</v>
      </c>
      <c r="F11" s="5">
        <v>1.7475728155339805</v>
      </c>
      <c r="G11" s="15"/>
      <c r="H11" s="15"/>
      <c r="I11" s="15"/>
      <c r="J11" s="15"/>
      <c r="K11" s="15"/>
      <c r="L11" s="15"/>
      <c r="M11" s="15"/>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row>
    <row r="12" spans="2:64">
      <c r="B12" s="27" t="s">
        <v>9</v>
      </c>
      <c r="C12" s="227">
        <v>21.2</v>
      </c>
      <c r="D12" s="227">
        <v>10.4</v>
      </c>
      <c r="E12" s="227">
        <f t="shared" si="0"/>
        <v>10.799999999999999</v>
      </c>
      <c r="F12" s="5">
        <v>2.0384615384615383</v>
      </c>
      <c r="G12" s="15"/>
      <c r="H12" s="15"/>
      <c r="I12" s="15"/>
      <c r="J12" s="15"/>
      <c r="K12" s="15"/>
      <c r="L12" s="15"/>
      <c r="M12" s="15"/>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row>
    <row r="13" spans="2:64">
      <c r="B13" s="27" t="s">
        <v>10</v>
      </c>
      <c r="C13" s="228">
        <v>23.6</v>
      </c>
      <c r="D13" s="228">
        <v>10.3</v>
      </c>
      <c r="E13" s="228">
        <f t="shared" si="0"/>
        <v>13.3</v>
      </c>
      <c r="F13" s="5">
        <v>2.29126213592233</v>
      </c>
      <c r="G13" s="15"/>
      <c r="H13" s="15"/>
      <c r="I13" s="15"/>
      <c r="J13" s="15"/>
      <c r="K13" s="15"/>
      <c r="L13" s="15"/>
      <c r="M13" s="15"/>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row>
    <row r="14" spans="2:64">
      <c r="B14" s="27" t="s">
        <v>11</v>
      </c>
      <c r="C14" s="227">
        <v>21.7</v>
      </c>
      <c r="D14" s="227">
        <v>10.199999999999999</v>
      </c>
      <c r="E14" s="227">
        <f t="shared" si="0"/>
        <v>11.5</v>
      </c>
      <c r="F14" s="5">
        <v>2.1274509803921569</v>
      </c>
      <c r="G14" s="15"/>
      <c r="H14" s="15"/>
      <c r="I14" s="15"/>
      <c r="J14" s="15"/>
      <c r="K14" s="15"/>
      <c r="L14" s="15"/>
      <c r="M14" s="15"/>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row>
    <row r="15" spans="2:64">
      <c r="B15" s="27" t="s">
        <v>12</v>
      </c>
      <c r="C15" s="227">
        <v>19.399999999999999</v>
      </c>
      <c r="D15" s="227">
        <v>9.8000000000000007</v>
      </c>
      <c r="E15" s="227">
        <f t="shared" si="0"/>
        <v>9.5999999999999979</v>
      </c>
      <c r="F15" s="5">
        <v>1.9795918367346936</v>
      </c>
      <c r="G15" s="15"/>
      <c r="H15" s="15"/>
      <c r="I15" s="15"/>
      <c r="J15" s="15"/>
      <c r="K15" s="15"/>
      <c r="L15" s="15"/>
      <c r="M15" s="15"/>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row>
    <row r="16" spans="2:64">
      <c r="B16" s="27" t="s">
        <v>13</v>
      </c>
      <c r="C16" s="227">
        <v>17.8</v>
      </c>
      <c r="D16" s="227">
        <v>9.6999999999999993</v>
      </c>
      <c r="E16" s="227">
        <f t="shared" si="0"/>
        <v>8.1000000000000014</v>
      </c>
      <c r="F16" s="5">
        <v>1.8350515463917527</v>
      </c>
      <c r="G16" s="15"/>
      <c r="H16" s="15"/>
      <c r="I16" s="15"/>
      <c r="J16" s="15"/>
      <c r="K16" s="15"/>
      <c r="L16" s="15"/>
      <c r="M16" s="15"/>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row>
    <row r="17" spans="2:58">
      <c r="B17" s="27" t="s">
        <v>14</v>
      </c>
      <c r="C17" s="227">
        <v>17.2</v>
      </c>
      <c r="D17" s="227">
        <v>9.5</v>
      </c>
      <c r="E17" s="227">
        <f t="shared" si="0"/>
        <v>7.6999999999999993</v>
      </c>
      <c r="F17" s="5">
        <v>1.8105263157894735</v>
      </c>
      <c r="G17" s="15"/>
      <c r="H17" s="15"/>
      <c r="I17" s="15"/>
      <c r="J17" s="15"/>
      <c r="K17" s="15"/>
      <c r="L17" s="15"/>
      <c r="M17" s="15"/>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row>
    <row r="18" spans="2:58">
      <c r="B18" s="27" t="s">
        <v>15</v>
      </c>
      <c r="C18" s="227">
        <v>13.6</v>
      </c>
      <c r="D18" s="227">
        <v>9.4</v>
      </c>
      <c r="E18" s="227">
        <f t="shared" si="0"/>
        <v>4.1999999999999993</v>
      </c>
      <c r="F18" s="5">
        <v>1.4468085106382977</v>
      </c>
      <c r="G18" s="15"/>
      <c r="H18" s="15"/>
      <c r="I18" s="15"/>
      <c r="J18" s="15"/>
      <c r="K18" s="15"/>
      <c r="L18" s="15"/>
      <c r="M18" s="15"/>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row>
    <row r="19" spans="2:58" ht="15.75">
      <c r="B19" s="27" t="s">
        <v>16</v>
      </c>
      <c r="C19" s="229">
        <v>9</v>
      </c>
      <c r="D19" s="229">
        <v>9.1</v>
      </c>
      <c r="E19" s="229">
        <f t="shared" si="0"/>
        <v>-9.9999999999999645E-2</v>
      </c>
      <c r="F19" s="5">
        <f>C19/D19</f>
        <v>0.98901098901098905</v>
      </c>
      <c r="G19" s="9"/>
      <c r="H19" s="15"/>
      <c r="I19" s="15"/>
      <c r="J19" s="15"/>
      <c r="K19" s="15"/>
      <c r="L19" s="15"/>
      <c r="M19" s="15"/>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row>
    <row r="20" spans="2:58" s="10" customFormat="1" ht="18.75">
      <c r="B20" s="16" t="s">
        <v>17</v>
      </c>
      <c r="C20" s="17"/>
      <c r="D20" s="17"/>
      <c r="E20" s="17"/>
      <c r="F20" s="18"/>
      <c r="G20" s="19"/>
      <c r="H20" s="18"/>
      <c r="I20" s="6"/>
      <c r="J20" s="7"/>
      <c r="K20" s="7"/>
      <c r="L20" s="8"/>
      <c r="M20" s="15"/>
    </row>
    <row r="21" spans="2:58" s="10" customFormat="1" ht="30" customHeight="1">
      <c r="B21" s="335" t="s">
        <v>316</v>
      </c>
      <c r="C21" s="335"/>
      <c r="D21" s="335"/>
      <c r="E21" s="335"/>
      <c r="F21" s="335"/>
      <c r="G21" s="335"/>
      <c r="H21" s="335"/>
      <c r="I21" s="69"/>
      <c r="J21" s="69"/>
      <c r="K21" s="69"/>
      <c r="L21" s="69"/>
      <c r="M21" s="69"/>
    </row>
    <row r="22" spans="2:58" s="10" customFormat="1"/>
    <row r="23" spans="2:58" s="10" customFormat="1"/>
    <row r="24" spans="2:58" s="10" customFormat="1">
      <c r="B24" s="310" t="s">
        <v>297</v>
      </c>
      <c r="C24" s="310"/>
      <c r="D24" s="310"/>
      <c r="E24" s="17"/>
      <c r="F24" s="18"/>
      <c r="G24" s="18"/>
      <c r="H24" s="18"/>
      <c r="I24" s="18"/>
      <c r="J24" s="18"/>
      <c r="K24" s="18"/>
      <c r="L24" s="18"/>
      <c r="M24" s="18"/>
    </row>
    <row r="25" spans="2:58" ht="45" customHeight="1">
      <c r="B25" s="16"/>
      <c r="C25" s="302" t="s">
        <v>18</v>
      </c>
      <c r="D25" s="302" t="s">
        <v>300</v>
      </c>
      <c r="E25" s="302" t="s">
        <v>1</v>
      </c>
      <c r="F25" s="105" t="s">
        <v>2</v>
      </c>
      <c r="G25" s="15"/>
      <c r="H25" s="6"/>
      <c r="I25" s="10"/>
      <c r="J25" s="10"/>
      <c r="K25" s="8"/>
      <c r="L25" s="15"/>
      <c r="M25" s="15"/>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2:58">
      <c r="B26" s="27" t="s">
        <v>19</v>
      </c>
      <c r="C26" s="172">
        <v>0.14199999999999999</v>
      </c>
      <c r="D26" s="172">
        <v>0.06</v>
      </c>
      <c r="E26" s="172">
        <f t="shared" ref="E26:E34" si="1">C26-D26</f>
        <v>8.199999999999999E-2</v>
      </c>
      <c r="F26" s="5">
        <v>2.3666666666666667</v>
      </c>
      <c r="G26" s="15"/>
      <c r="H26" s="8"/>
      <c r="I26" s="10"/>
      <c r="J26" s="10"/>
      <c r="K26" s="8"/>
      <c r="L26" s="15"/>
      <c r="M26" s="15"/>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2:58">
      <c r="B27" s="27" t="s">
        <v>20</v>
      </c>
      <c r="C27" s="172">
        <v>0.152</v>
      </c>
      <c r="D27" s="172">
        <v>6.4000000000000001E-2</v>
      </c>
      <c r="E27" s="172">
        <f t="shared" si="1"/>
        <v>8.7999999999999995E-2</v>
      </c>
      <c r="F27" s="5">
        <v>2.3749999999999996</v>
      </c>
      <c r="G27" s="15"/>
      <c r="H27" s="8"/>
      <c r="I27" s="8"/>
      <c r="J27" s="8"/>
      <c r="K27" s="8"/>
      <c r="L27" s="15"/>
      <c r="M27" s="15"/>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row>
    <row r="28" spans="2:58">
      <c r="B28" s="27" t="s">
        <v>21</v>
      </c>
      <c r="C28" s="172">
        <v>0.11199999999999999</v>
      </c>
      <c r="D28" s="172">
        <v>6.5000000000000002E-2</v>
      </c>
      <c r="E28" s="172">
        <f t="shared" si="1"/>
        <v>4.6999999999999986E-2</v>
      </c>
      <c r="F28" s="5">
        <v>1.723076923076923</v>
      </c>
      <c r="G28" s="15"/>
      <c r="H28" s="8"/>
      <c r="I28" s="8"/>
      <c r="J28" s="8"/>
      <c r="K28" s="8"/>
      <c r="L28" s="15"/>
      <c r="M28" s="15"/>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2:58">
      <c r="B29" s="27" t="s">
        <v>22</v>
      </c>
      <c r="C29" s="172">
        <v>0.13100000000000001</v>
      </c>
      <c r="D29" s="172">
        <v>6.8000000000000005E-2</v>
      </c>
      <c r="E29" s="172">
        <f t="shared" si="1"/>
        <v>6.3E-2</v>
      </c>
      <c r="F29" s="5">
        <v>1.9264705882352942</v>
      </c>
      <c r="G29" s="15"/>
      <c r="H29" s="15"/>
      <c r="I29" s="15"/>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row>
    <row r="30" spans="2:58">
      <c r="B30" s="27" t="s">
        <v>23</v>
      </c>
      <c r="C30" s="172">
        <v>0.107</v>
      </c>
      <c r="D30" s="172">
        <v>6.3E-2</v>
      </c>
      <c r="E30" s="172">
        <f t="shared" si="1"/>
        <v>4.3999999999999997E-2</v>
      </c>
      <c r="F30" s="5">
        <v>1.6984126984126984</v>
      </c>
      <c r="G30" s="15"/>
      <c r="H30" s="15"/>
      <c r="I30" s="15"/>
      <c r="J30" s="15"/>
      <c r="K30" s="15"/>
      <c r="L30" s="15"/>
      <c r="M30" s="15"/>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2:58">
      <c r="B31" s="27" t="s">
        <v>24</v>
      </c>
      <c r="C31" s="172">
        <v>0.12</v>
      </c>
      <c r="D31" s="172">
        <v>6.7000000000000004E-2</v>
      </c>
      <c r="E31" s="172">
        <f t="shared" si="1"/>
        <v>5.2999999999999992E-2</v>
      </c>
      <c r="F31" s="5">
        <v>1.791044776119403</v>
      </c>
      <c r="G31" s="15"/>
      <c r="H31" s="15"/>
      <c r="I31" s="15"/>
      <c r="J31" s="15"/>
      <c r="K31" s="15"/>
      <c r="L31" s="15"/>
      <c r="M31" s="15"/>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2:58">
      <c r="B32" s="27" t="s">
        <v>25</v>
      </c>
      <c r="C32" s="172">
        <v>0.122</v>
      </c>
      <c r="D32" s="172">
        <v>6.7000000000000004E-2</v>
      </c>
      <c r="E32" s="172">
        <f t="shared" si="1"/>
        <v>5.4999999999999993E-2</v>
      </c>
      <c r="F32" s="5">
        <v>1.8208955223880596</v>
      </c>
      <c r="G32" s="15"/>
      <c r="H32" s="15"/>
      <c r="I32" s="15"/>
      <c r="J32" s="15"/>
      <c r="K32" s="15"/>
      <c r="L32" s="15"/>
      <c r="M32" s="15"/>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2:52">
      <c r="B33" s="27" t="s">
        <v>26</v>
      </c>
      <c r="C33" s="230">
        <v>0.10199999999999999</v>
      </c>
      <c r="D33" s="230">
        <v>6.4000000000000001E-2</v>
      </c>
      <c r="E33" s="172">
        <f t="shared" si="1"/>
        <v>3.7999999999999992E-2</v>
      </c>
      <c r="F33" s="5">
        <v>1.6</v>
      </c>
      <c r="G33" s="15"/>
      <c r="H33" s="15"/>
      <c r="I33" s="15"/>
      <c r="J33" s="15"/>
      <c r="K33" s="15"/>
      <c r="L33" s="15"/>
      <c r="M33" s="15"/>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row>
    <row r="34" spans="2:52">
      <c r="B34" s="27" t="s">
        <v>27</v>
      </c>
      <c r="C34" s="196">
        <v>9.9000000000000005E-2</v>
      </c>
      <c r="D34" s="196">
        <v>0.05</v>
      </c>
      <c r="E34" s="197">
        <f t="shared" si="1"/>
        <v>4.9000000000000002E-2</v>
      </c>
      <c r="F34" s="5">
        <f>C34/D34</f>
        <v>1.98</v>
      </c>
      <c r="G34" s="14"/>
      <c r="H34" s="15"/>
      <c r="I34" s="15"/>
      <c r="J34" s="15"/>
      <c r="K34" s="15"/>
      <c r="L34" s="15"/>
      <c r="M34" s="15"/>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row>
    <row r="35" spans="2:52" s="10" customFormat="1">
      <c r="B35" s="20" t="s">
        <v>28</v>
      </c>
      <c r="C35" s="12"/>
      <c r="D35" s="12"/>
      <c r="E35" s="12"/>
      <c r="F35" s="13"/>
      <c r="G35" s="13"/>
      <c r="H35" s="13"/>
      <c r="I35" s="13"/>
      <c r="J35" s="8"/>
      <c r="K35" s="8"/>
      <c r="L35" s="8"/>
      <c r="M35" s="8"/>
    </row>
    <row r="36" spans="2:52" s="10" customFormat="1" ht="15" customHeight="1">
      <c r="B36" s="336" t="s">
        <v>241</v>
      </c>
      <c r="C36" s="336"/>
      <c r="D36" s="336"/>
      <c r="E36" s="336"/>
      <c r="F36" s="336"/>
      <c r="G36" s="69"/>
      <c r="H36" s="69"/>
      <c r="I36" s="69"/>
      <c r="J36" s="69"/>
      <c r="K36" s="69"/>
      <c r="L36" s="69"/>
      <c r="M36" s="69"/>
    </row>
    <row r="37" spans="2:52" s="10" customFormat="1" ht="74.25" customHeight="1">
      <c r="B37" s="336"/>
      <c r="C37" s="336"/>
      <c r="D37" s="336"/>
      <c r="E37" s="336"/>
      <c r="F37" s="336"/>
      <c r="G37" s="69"/>
      <c r="H37" s="69"/>
      <c r="I37" s="69"/>
      <c r="J37" s="69"/>
      <c r="K37" s="69"/>
      <c r="L37" s="69"/>
      <c r="M37" s="69"/>
    </row>
    <row r="38" spans="2:52" s="10" customFormat="1"/>
    <row r="39" spans="2:52" s="10" customFormat="1"/>
    <row r="40" spans="2:52" s="10" customFormat="1">
      <c r="B40" s="310" t="s">
        <v>298</v>
      </c>
      <c r="C40" s="310"/>
      <c r="D40" s="310"/>
      <c r="E40" s="310"/>
      <c r="F40" s="18"/>
      <c r="G40" s="18" t="s">
        <v>29</v>
      </c>
      <c r="H40" s="18"/>
      <c r="I40" s="18"/>
    </row>
    <row r="41" spans="2:52" s="10" customFormat="1">
      <c r="B41" s="3"/>
      <c r="C41" s="21" t="s">
        <v>30</v>
      </c>
      <c r="D41" s="22" t="s">
        <v>301</v>
      </c>
      <c r="E41" s="22" t="s">
        <v>1</v>
      </c>
      <c r="F41" s="22" t="s">
        <v>2</v>
      </c>
      <c r="G41" s="31"/>
      <c r="H41" s="31"/>
      <c r="I41" s="31"/>
    </row>
    <row r="42" spans="2:52" s="10" customFormat="1" ht="15.75">
      <c r="B42" s="27">
        <v>2008</v>
      </c>
      <c r="C42" s="23">
        <v>0.62</v>
      </c>
      <c r="D42" s="23">
        <v>0.92366400226134204</v>
      </c>
      <c r="E42" s="24">
        <f t="shared" ref="E42:E51" si="2">D42-C42</f>
        <v>0.30366400226134205</v>
      </c>
      <c r="F42" s="25">
        <f t="shared" ref="F42:F50" si="3">C42/D42</f>
        <v>0.67123975653711443</v>
      </c>
      <c r="G42" s="331"/>
      <c r="H42" s="31"/>
      <c r="I42" s="31"/>
    </row>
    <row r="43" spans="2:52" s="10" customFormat="1" ht="15.75">
      <c r="B43" s="27">
        <v>2009</v>
      </c>
      <c r="C43" s="23">
        <v>0.67200000000000004</v>
      </c>
      <c r="D43" s="23">
        <v>0.92676191805898145</v>
      </c>
      <c r="E43" s="24">
        <f t="shared" si="2"/>
        <v>0.25476191805898141</v>
      </c>
      <c r="F43" s="25">
        <f t="shared" si="3"/>
        <v>0.72510532306662201</v>
      </c>
      <c r="G43" s="331"/>
      <c r="H43" s="31"/>
      <c r="I43" s="31"/>
    </row>
    <row r="44" spans="2:52" s="10" customFormat="1" ht="15.75">
      <c r="B44" s="27">
        <v>2010</v>
      </c>
      <c r="C44" s="23">
        <v>0.72799999999999998</v>
      </c>
      <c r="D44" s="23">
        <v>0.95117900044490578</v>
      </c>
      <c r="E44" s="24">
        <f t="shared" si="2"/>
        <v>0.2231790004449058</v>
      </c>
      <c r="F44" s="25">
        <f t="shared" si="3"/>
        <v>0.76536592971405404</v>
      </c>
      <c r="G44" s="331"/>
      <c r="H44" s="31"/>
      <c r="I44" s="31"/>
    </row>
    <row r="45" spans="2:52" s="10" customFormat="1" ht="15.75">
      <c r="B45" s="27">
        <v>2011</v>
      </c>
      <c r="C45" s="23">
        <v>0.70099999999999996</v>
      </c>
      <c r="D45" s="23">
        <v>0.94597329585382994</v>
      </c>
      <c r="E45" s="24">
        <f t="shared" si="2"/>
        <v>0.24497329585382999</v>
      </c>
      <c r="F45" s="25">
        <f t="shared" si="3"/>
        <v>0.74103571746946773</v>
      </c>
      <c r="G45" s="331"/>
      <c r="H45" s="31"/>
      <c r="I45" s="31"/>
    </row>
    <row r="46" spans="2:52" s="10" customFormat="1" ht="15.75">
      <c r="B46" s="27">
        <v>2012</v>
      </c>
      <c r="C46" s="23">
        <v>0.81599999999999995</v>
      </c>
      <c r="D46" s="23">
        <v>0.97959183673469397</v>
      </c>
      <c r="E46" s="24">
        <f t="shared" si="2"/>
        <v>0.16359183673469402</v>
      </c>
      <c r="F46" s="25">
        <f t="shared" si="3"/>
        <v>0.83299999999999985</v>
      </c>
      <c r="G46" s="331"/>
      <c r="H46" s="31" t="s">
        <v>29</v>
      </c>
      <c r="I46" s="31"/>
    </row>
    <row r="47" spans="2:52" s="10" customFormat="1" ht="15.75">
      <c r="B47" s="27">
        <v>2013</v>
      </c>
      <c r="C47" s="23">
        <v>0.77100000000000002</v>
      </c>
      <c r="D47" s="23">
        <v>0.98200100000000001</v>
      </c>
      <c r="E47" s="24">
        <f t="shared" si="2"/>
        <v>0.21100099999999999</v>
      </c>
      <c r="F47" s="25">
        <f t="shared" si="3"/>
        <v>0.78513158336905975</v>
      </c>
      <c r="G47" s="331"/>
      <c r="H47" s="31"/>
      <c r="I47" s="31"/>
    </row>
    <row r="48" spans="2:52" s="10" customFormat="1" ht="15.75">
      <c r="B48" s="27">
        <v>2014</v>
      </c>
      <c r="C48" s="23">
        <v>0.79600000000000004</v>
      </c>
      <c r="D48" s="23">
        <v>0.98199999999999998</v>
      </c>
      <c r="E48" s="24">
        <f t="shared" si="2"/>
        <v>0.18599999999999994</v>
      </c>
      <c r="F48" s="26">
        <f t="shared" si="3"/>
        <v>0.81059063136456222</v>
      </c>
      <c r="G48" s="331"/>
      <c r="H48" s="31"/>
      <c r="I48" s="31"/>
    </row>
    <row r="49" spans="2:9" s="10" customFormat="1" ht="15.75">
      <c r="B49" s="27">
        <v>2015</v>
      </c>
      <c r="C49" s="23">
        <v>0.82199999999999995</v>
      </c>
      <c r="D49" s="23">
        <v>0.98099999999999998</v>
      </c>
      <c r="E49" s="24">
        <f t="shared" si="2"/>
        <v>0.15900000000000003</v>
      </c>
      <c r="F49" s="26">
        <f t="shared" si="3"/>
        <v>0.8379204892966361</v>
      </c>
      <c r="G49" s="331"/>
      <c r="H49" s="31"/>
      <c r="I49" s="31"/>
    </row>
    <row r="50" spans="2:9" s="10" customFormat="1" ht="15.75">
      <c r="B50" s="27">
        <v>2016</v>
      </c>
      <c r="C50" s="28">
        <v>0.90500000000000003</v>
      </c>
      <c r="D50" s="28">
        <v>0.96199999999999997</v>
      </c>
      <c r="E50" s="24">
        <f t="shared" si="2"/>
        <v>5.699999999999994E-2</v>
      </c>
      <c r="F50" s="29">
        <f t="shared" si="3"/>
        <v>0.94074844074844077</v>
      </c>
      <c r="G50" s="331"/>
      <c r="H50" s="31"/>
      <c r="I50" s="31"/>
    </row>
    <row r="51" spans="2:9" s="10" customFormat="1" ht="15.75">
      <c r="B51" s="27">
        <v>2017</v>
      </c>
      <c r="C51" s="28">
        <v>0.94</v>
      </c>
      <c r="D51" s="28">
        <v>0.93400000000000005</v>
      </c>
      <c r="E51" s="24">
        <f t="shared" si="2"/>
        <v>-5.9999999999998943E-3</v>
      </c>
      <c r="F51" s="29">
        <f>C51/D51</f>
        <v>1.0064239828693788</v>
      </c>
      <c r="G51" s="331"/>
      <c r="H51" s="31"/>
      <c r="I51" s="31"/>
    </row>
    <row r="52" spans="2:9" s="10" customFormat="1">
      <c r="B52" s="16" t="s">
        <v>31</v>
      </c>
      <c r="C52" s="17"/>
      <c r="D52" s="17"/>
      <c r="E52" s="33"/>
      <c r="F52" s="33"/>
      <c r="G52" s="33"/>
      <c r="H52" s="8"/>
      <c r="I52" s="8"/>
    </row>
    <row r="53" spans="2:9" s="10" customFormat="1" ht="28.5" customHeight="1">
      <c r="B53" s="335" t="s">
        <v>32</v>
      </c>
      <c r="C53" s="335"/>
      <c r="D53" s="335"/>
      <c r="E53" s="335"/>
      <c r="F53" s="335"/>
      <c r="G53" s="18"/>
      <c r="H53" s="18"/>
      <c r="I53" s="18"/>
    </row>
    <row r="54" spans="2:9" s="10" customFormat="1" ht="15.75" customHeight="1">
      <c r="B54" s="34" t="s">
        <v>33</v>
      </c>
      <c r="C54" s="17"/>
      <c r="D54" s="17"/>
      <c r="E54" s="17"/>
      <c r="F54" s="18"/>
      <c r="G54" s="33"/>
      <c r="H54" s="18"/>
      <c r="I54" s="18"/>
    </row>
    <row r="55" spans="2:9" s="10" customFormat="1"/>
    <row r="56" spans="2:9" s="10" customFormat="1"/>
    <row r="57" spans="2:9" s="10" customFormat="1">
      <c r="B57" s="311" t="s">
        <v>302</v>
      </c>
      <c r="C57" s="311"/>
      <c r="D57" s="311"/>
      <c r="E57" s="311"/>
      <c r="F57" s="311"/>
      <c r="G57" s="31"/>
      <c r="H57" s="31"/>
    </row>
    <row r="58" spans="2:9" s="10" customFormat="1">
      <c r="B58" s="16"/>
      <c r="C58" s="333" t="s">
        <v>30</v>
      </c>
      <c r="D58" s="333"/>
      <c r="E58" s="333" t="s">
        <v>34</v>
      </c>
      <c r="F58" s="333"/>
      <c r="G58" s="3"/>
      <c r="H58" s="31"/>
    </row>
    <row r="59" spans="2:9" s="10" customFormat="1" ht="30">
      <c r="B59" s="16"/>
      <c r="C59" s="35" t="s">
        <v>35</v>
      </c>
      <c r="D59" s="35" t="s">
        <v>36</v>
      </c>
      <c r="E59" s="35" t="s">
        <v>37</v>
      </c>
      <c r="F59" s="36" t="s">
        <v>38</v>
      </c>
      <c r="G59" s="4" t="s">
        <v>2</v>
      </c>
      <c r="H59" s="41"/>
    </row>
    <row r="60" spans="2:9" s="10" customFormat="1">
      <c r="B60" s="27" t="s">
        <v>19</v>
      </c>
      <c r="C60" s="37">
        <v>681</v>
      </c>
      <c r="D60" s="38">
        <v>37.799999999999997</v>
      </c>
      <c r="E60" s="37">
        <v>5481</v>
      </c>
      <c r="F60" s="38">
        <v>5</v>
      </c>
      <c r="G60" s="39">
        <f>D60/F60</f>
        <v>7.56</v>
      </c>
      <c r="H60" s="41"/>
    </row>
    <row r="61" spans="2:9" s="10" customFormat="1">
      <c r="B61" s="27" t="s">
        <v>20</v>
      </c>
      <c r="C61" s="37">
        <v>684</v>
      </c>
      <c r="D61" s="38">
        <v>37.299999999999997</v>
      </c>
      <c r="E61" s="37">
        <v>5445</v>
      </c>
      <c r="F61" s="38">
        <v>4.9000000000000004</v>
      </c>
      <c r="G61" s="39">
        <f t="shared" ref="G61:G66" si="4">D61/F61</f>
        <v>7.6122448979591821</v>
      </c>
      <c r="H61" s="41"/>
    </row>
    <row r="62" spans="2:9" s="10" customFormat="1">
      <c r="B62" s="27" t="s">
        <v>21</v>
      </c>
      <c r="C62" s="37">
        <v>710</v>
      </c>
      <c r="D62" s="38">
        <v>36.200000000000003</v>
      </c>
      <c r="E62" s="37">
        <v>5690</v>
      </c>
      <c r="F62" s="38">
        <v>4.8</v>
      </c>
      <c r="G62" s="39">
        <f t="shared" si="4"/>
        <v>7.5416666666666679</v>
      </c>
      <c r="H62" s="42"/>
    </row>
    <row r="63" spans="2:9" s="10" customFormat="1">
      <c r="B63" s="27" t="s">
        <v>22</v>
      </c>
      <c r="C63" s="37">
        <v>768</v>
      </c>
      <c r="D63" s="38">
        <v>38.6</v>
      </c>
      <c r="E63" s="37">
        <v>6557</v>
      </c>
      <c r="F63" s="38">
        <v>5.5</v>
      </c>
      <c r="G63" s="39">
        <f t="shared" si="4"/>
        <v>7.0181818181818185</v>
      </c>
      <c r="H63" s="43"/>
    </row>
    <row r="64" spans="2:9" s="10" customFormat="1">
      <c r="B64" s="27" t="s">
        <v>23</v>
      </c>
      <c r="C64" s="37">
        <v>963</v>
      </c>
      <c r="D64" s="38">
        <v>47.7</v>
      </c>
      <c r="E64" s="37">
        <v>7778</v>
      </c>
      <c r="F64" s="38">
        <v>6.4</v>
      </c>
      <c r="G64" s="39">
        <f t="shared" si="4"/>
        <v>7.453125</v>
      </c>
      <c r="H64" s="44"/>
    </row>
    <row r="65" spans="2:9" s="10" customFormat="1">
      <c r="B65" s="27" t="s">
        <v>24</v>
      </c>
      <c r="C65" s="37">
        <v>1048</v>
      </c>
      <c r="D65" s="38">
        <v>51.3</v>
      </c>
      <c r="E65" s="37">
        <v>8957</v>
      </c>
      <c r="F65" s="38">
        <v>7.3</v>
      </c>
      <c r="G65" s="39">
        <f t="shared" si="4"/>
        <v>7.0273972602739727</v>
      </c>
      <c r="H65" s="44"/>
    </row>
    <row r="66" spans="2:9" s="10" customFormat="1">
      <c r="B66" s="27" t="s">
        <v>25</v>
      </c>
      <c r="C66" s="37">
        <v>1249</v>
      </c>
      <c r="D66" s="38">
        <v>60.3</v>
      </c>
      <c r="E66" s="37">
        <v>10145</v>
      </c>
      <c r="F66" s="38">
        <v>8.1</v>
      </c>
      <c r="G66" s="39">
        <f t="shared" si="4"/>
        <v>7.4444444444444446</v>
      </c>
      <c r="H66" s="15"/>
    </row>
    <row r="67" spans="2:9" s="10" customFormat="1">
      <c r="B67" s="27" t="s">
        <v>26</v>
      </c>
      <c r="C67" s="37">
        <v>1415</v>
      </c>
      <c r="D67" s="38">
        <v>67.400000000000006</v>
      </c>
      <c r="E67" s="37">
        <v>11880</v>
      </c>
      <c r="F67" s="38">
        <v>9.4</v>
      </c>
      <c r="G67" s="39">
        <f>D67/F67</f>
        <v>7.1702127659574471</v>
      </c>
      <c r="H67" s="15"/>
    </row>
    <row r="68" spans="2:9" s="10" customFormat="1">
      <c r="B68" s="27" t="s">
        <v>27</v>
      </c>
      <c r="C68" s="185">
        <v>1708</v>
      </c>
      <c r="D68" s="198">
        <v>80.2</v>
      </c>
      <c r="E68" s="185">
        <v>12442</v>
      </c>
      <c r="F68" s="198">
        <v>9.6999999999999993</v>
      </c>
      <c r="G68" s="39">
        <f>D68/F68</f>
        <v>8.2680412371134029</v>
      </c>
      <c r="H68" s="15"/>
    </row>
    <row r="69" spans="2:9" s="10" customFormat="1" ht="21">
      <c r="B69" s="27" t="s">
        <v>39</v>
      </c>
      <c r="C69" s="185">
        <v>1858</v>
      </c>
      <c r="D69" s="198">
        <v>85.9</v>
      </c>
      <c r="E69" s="185">
        <v>13625</v>
      </c>
      <c r="F69" s="198">
        <v>10.1</v>
      </c>
      <c r="G69" s="39">
        <f>D69/F69</f>
        <v>8.5049504950495063</v>
      </c>
      <c r="H69" s="45"/>
    </row>
    <row r="70" spans="2:9" s="10" customFormat="1">
      <c r="B70" s="40" t="s">
        <v>40</v>
      </c>
      <c r="C70" s="41"/>
      <c r="D70" s="41"/>
      <c r="E70" s="41"/>
      <c r="F70" s="31"/>
      <c r="G70" s="31"/>
      <c r="H70" s="31"/>
    </row>
    <row r="71" spans="2:9" s="10" customFormat="1" ht="28.5" customHeight="1">
      <c r="B71" s="334" t="s">
        <v>242</v>
      </c>
      <c r="C71" s="334"/>
      <c r="D71" s="334"/>
      <c r="E71" s="334"/>
      <c r="F71" s="334"/>
      <c r="G71" s="334"/>
      <c r="H71" s="231"/>
      <c r="I71" s="231"/>
    </row>
    <row r="72" spans="2:9" s="10" customFormat="1" ht="31.5" customHeight="1">
      <c r="B72" s="334" t="s">
        <v>41</v>
      </c>
      <c r="C72" s="334"/>
      <c r="D72" s="334"/>
      <c r="E72" s="334"/>
      <c r="F72" s="334"/>
      <c r="G72" s="334"/>
      <c r="H72" s="231"/>
      <c r="I72" s="231"/>
    </row>
    <row r="73" spans="2:9" s="10" customFormat="1"/>
    <row r="74" spans="2:9" s="10" customFormat="1"/>
    <row r="75" spans="2:9" s="10" customFormat="1">
      <c r="B75" s="311" t="s">
        <v>303</v>
      </c>
      <c r="C75" s="311"/>
      <c r="D75" s="311"/>
      <c r="E75" s="311"/>
      <c r="F75" s="31"/>
      <c r="G75" s="31"/>
    </row>
    <row r="76" spans="2:9" s="10" customFormat="1">
      <c r="B76" s="16"/>
      <c r="C76" s="333" t="s">
        <v>30</v>
      </c>
      <c r="D76" s="333"/>
      <c r="E76" s="333" t="s">
        <v>85</v>
      </c>
      <c r="F76" s="333"/>
      <c r="G76" s="3"/>
    </row>
    <row r="77" spans="2:9" s="10" customFormat="1" ht="30" customHeight="1">
      <c r="B77" s="16"/>
      <c r="C77" s="35" t="s">
        <v>244</v>
      </c>
      <c r="D77" s="35" t="s">
        <v>36</v>
      </c>
      <c r="E77" s="35" t="s">
        <v>245</v>
      </c>
      <c r="F77" s="35" t="s">
        <v>36</v>
      </c>
      <c r="G77" s="105" t="s">
        <v>1</v>
      </c>
    </row>
    <row r="78" spans="2:9" s="10" customFormat="1">
      <c r="B78" s="27" t="s">
        <v>19</v>
      </c>
      <c r="C78" s="46">
        <v>660</v>
      </c>
      <c r="D78" s="47">
        <v>34.5</v>
      </c>
      <c r="E78" s="46">
        <v>4396</v>
      </c>
      <c r="F78" s="47">
        <v>3.8</v>
      </c>
      <c r="G78" s="39">
        <f>D78-F78</f>
        <v>30.7</v>
      </c>
    </row>
    <row r="79" spans="2:9" s="10" customFormat="1">
      <c r="B79" s="27" t="s">
        <v>20</v>
      </c>
      <c r="C79" s="46">
        <v>734</v>
      </c>
      <c r="D79" s="47">
        <v>37.700000000000003</v>
      </c>
      <c r="E79" s="46">
        <v>4549</v>
      </c>
      <c r="F79" s="47">
        <v>3.8</v>
      </c>
      <c r="G79" s="39">
        <f t="shared" ref="G79:G85" si="5">D79-F79</f>
        <v>33.900000000000006</v>
      </c>
    </row>
    <row r="80" spans="2:9" s="10" customFormat="1">
      <c r="B80" s="27" t="s">
        <v>21</v>
      </c>
      <c r="C80" s="46">
        <v>816</v>
      </c>
      <c r="D80" s="47">
        <v>41.3</v>
      </c>
      <c r="E80" s="46">
        <v>4553</v>
      </c>
      <c r="F80" s="47">
        <v>3.8</v>
      </c>
      <c r="G80" s="39">
        <f t="shared" si="5"/>
        <v>37.5</v>
      </c>
    </row>
    <row r="81" spans="2:13" s="10" customFormat="1">
      <c r="B81" s="27" t="s">
        <v>22</v>
      </c>
      <c r="C81" s="46">
        <v>877</v>
      </c>
      <c r="D81" s="47">
        <v>43.8</v>
      </c>
      <c r="E81" s="46">
        <v>4701</v>
      </c>
      <c r="F81" s="47">
        <v>3.9</v>
      </c>
      <c r="G81" s="39">
        <f t="shared" si="5"/>
        <v>39.9</v>
      </c>
    </row>
    <row r="82" spans="2:13" s="10" customFormat="1">
      <c r="B82" s="27" t="s">
        <v>23</v>
      </c>
      <c r="C82" s="46">
        <v>1028</v>
      </c>
      <c r="D82" s="47">
        <v>50.5</v>
      </c>
      <c r="E82" s="46">
        <v>5106</v>
      </c>
      <c r="F82" s="47">
        <v>4.2</v>
      </c>
      <c r="G82" s="39">
        <f t="shared" si="5"/>
        <v>46.3</v>
      </c>
    </row>
    <row r="83" spans="2:13" s="10" customFormat="1">
      <c r="B83" s="27" t="s">
        <v>24</v>
      </c>
      <c r="C83" s="46">
        <v>922</v>
      </c>
      <c r="D83" s="47">
        <v>44.9</v>
      </c>
      <c r="E83" s="46">
        <v>5412</v>
      </c>
      <c r="F83" s="47">
        <v>4.4000000000000004</v>
      </c>
      <c r="G83" s="39">
        <f t="shared" si="5"/>
        <v>40.5</v>
      </c>
    </row>
    <row r="84" spans="2:13" s="10" customFormat="1">
      <c r="B84" s="27" t="s">
        <v>25</v>
      </c>
      <c r="C84" s="46">
        <v>1308</v>
      </c>
      <c r="D84" s="47">
        <v>62.7</v>
      </c>
      <c r="E84" s="46">
        <v>6393</v>
      </c>
      <c r="F84" s="47">
        <v>5.0999999999999996</v>
      </c>
      <c r="G84" s="39">
        <f t="shared" si="5"/>
        <v>57.6</v>
      </c>
    </row>
    <row r="85" spans="2:13" s="10" customFormat="1">
      <c r="B85" s="27" t="s">
        <v>26</v>
      </c>
      <c r="C85" s="46">
        <v>1511</v>
      </c>
      <c r="D85" s="47">
        <v>71.5</v>
      </c>
      <c r="E85" s="46">
        <v>7049</v>
      </c>
      <c r="F85" s="47">
        <v>5.6</v>
      </c>
      <c r="G85" s="39">
        <f t="shared" si="5"/>
        <v>65.900000000000006</v>
      </c>
    </row>
    <row r="86" spans="2:13" s="10" customFormat="1">
      <c r="B86" s="27" t="s">
        <v>27</v>
      </c>
      <c r="C86" s="53">
        <v>1876</v>
      </c>
      <c r="D86" s="128">
        <v>87.4</v>
      </c>
      <c r="E86" s="53">
        <v>7821</v>
      </c>
      <c r="F86" s="128">
        <v>6</v>
      </c>
      <c r="G86" s="39">
        <f>D86-F86</f>
        <v>81.400000000000006</v>
      </c>
    </row>
    <row r="87" spans="2:13" s="10" customFormat="1">
      <c r="B87" s="27" t="s">
        <v>39</v>
      </c>
      <c r="C87" s="53">
        <v>2091</v>
      </c>
      <c r="D87" s="128">
        <v>95.9</v>
      </c>
      <c r="E87" s="53">
        <v>8212</v>
      </c>
      <c r="F87" s="128">
        <v>6</v>
      </c>
      <c r="G87" s="39">
        <f>D87-F87</f>
        <v>89.9</v>
      </c>
    </row>
    <row r="88" spans="2:13" s="10" customFormat="1">
      <c r="B88" s="40" t="s">
        <v>40</v>
      </c>
      <c r="C88" s="41"/>
      <c r="D88" s="41"/>
      <c r="E88" s="41"/>
      <c r="F88" s="31"/>
      <c r="G88" s="31"/>
    </row>
    <row r="89" spans="2:13" s="10" customFormat="1">
      <c r="B89" s="40" t="s">
        <v>42</v>
      </c>
      <c r="C89" s="41"/>
      <c r="D89" s="41"/>
      <c r="E89" s="41"/>
      <c r="F89" s="31"/>
      <c r="G89" s="31"/>
    </row>
    <row r="90" spans="2:13" s="10" customFormat="1"/>
    <row r="91" spans="2:13" s="10" customFormat="1"/>
    <row r="92" spans="2:13" s="10" customFormat="1">
      <c r="B92" s="310" t="s">
        <v>304</v>
      </c>
      <c r="C92" s="310"/>
      <c r="D92" s="310"/>
      <c r="E92" s="310"/>
      <c r="F92" s="18"/>
      <c r="G92" s="18"/>
      <c r="H92" s="18"/>
      <c r="I92" s="18"/>
      <c r="J92" s="18"/>
      <c r="K92" s="18"/>
      <c r="L92" s="18"/>
      <c r="M92" s="18"/>
    </row>
    <row r="93" spans="2:13" s="10" customFormat="1" ht="45">
      <c r="B93" s="3" t="s">
        <v>29</v>
      </c>
      <c r="C93" s="35" t="s">
        <v>43</v>
      </c>
      <c r="D93" s="35" t="s">
        <v>305</v>
      </c>
      <c r="E93" s="105" t="s">
        <v>2</v>
      </c>
      <c r="F93" s="48"/>
      <c r="G93" s="15"/>
      <c r="H93" s="15"/>
      <c r="I93" s="15"/>
      <c r="J93" s="15"/>
      <c r="K93" s="15"/>
      <c r="L93" s="15"/>
      <c r="M93" s="15"/>
    </row>
    <row r="94" spans="2:13" s="10" customFormat="1">
      <c r="B94" s="49">
        <v>2009</v>
      </c>
      <c r="C94" s="11">
        <v>0.40200000000000002</v>
      </c>
      <c r="D94" s="11">
        <v>0.11</v>
      </c>
      <c r="E94" s="5">
        <v>3.6545454545454548</v>
      </c>
      <c r="F94" s="48"/>
      <c r="G94" s="8"/>
      <c r="H94" s="15"/>
      <c r="I94" s="15"/>
      <c r="J94" s="15"/>
      <c r="K94" s="15"/>
      <c r="L94" s="15"/>
      <c r="M94" s="15"/>
    </row>
    <row r="95" spans="2:13" s="10" customFormat="1">
      <c r="B95" s="49">
        <v>2010</v>
      </c>
      <c r="C95" s="11">
        <v>0.41099999999999998</v>
      </c>
      <c r="D95" s="11">
        <v>0.112</v>
      </c>
      <c r="E95" s="5">
        <v>3.6696428571428568</v>
      </c>
      <c r="F95" s="48"/>
      <c r="G95" s="8"/>
      <c r="H95" s="15"/>
      <c r="I95" s="15"/>
      <c r="J95" s="15"/>
      <c r="K95" s="15"/>
      <c r="L95" s="15"/>
      <c r="M95" s="15"/>
    </row>
    <row r="96" spans="2:13" s="10" customFormat="1">
      <c r="B96" s="49">
        <v>2011</v>
      </c>
      <c r="C96" s="11">
        <v>0.39500000000000002</v>
      </c>
      <c r="D96" s="11">
        <v>0.111</v>
      </c>
      <c r="E96" s="5">
        <v>3.5585585585585586</v>
      </c>
      <c r="F96" s="48"/>
      <c r="G96" s="8"/>
      <c r="H96" s="15"/>
      <c r="I96" s="15"/>
      <c r="J96" s="15"/>
      <c r="K96" s="15"/>
      <c r="L96" s="15"/>
      <c r="M96" s="15"/>
    </row>
    <row r="97" spans="2:17" s="10" customFormat="1">
      <c r="B97" s="49">
        <v>2012</v>
      </c>
      <c r="C97" s="11">
        <v>0.41399999999999998</v>
      </c>
      <c r="D97" s="11">
        <v>0.107</v>
      </c>
      <c r="E97" s="5">
        <v>3.8691588785046727</v>
      </c>
      <c r="F97" s="8"/>
      <c r="G97" s="8"/>
      <c r="H97" s="15"/>
      <c r="I97" s="15"/>
      <c r="J97" s="15"/>
      <c r="K97" s="15"/>
      <c r="L97" s="15"/>
      <c r="M97" s="15"/>
    </row>
    <row r="98" spans="2:17" s="10" customFormat="1">
      <c r="B98" s="49">
        <v>2013</v>
      </c>
      <c r="C98" s="11">
        <v>0.41699999999999998</v>
      </c>
      <c r="D98" s="11">
        <v>0.10100000000000001</v>
      </c>
      <c r="E98" s="5">
        <v>4.1287128712871279</v>
      </c>
      <c r="F98" s="8"/>
      <c r="G98" s="8"/>
      <c r="H98" s="15"/>
      <c r="I98" s="15"/>
      <c r="J98" s="15"/>
      <c r="K98" s="15"/>
      <c r="L98" s="15"/>
      <c r="M98" s="15"/>
    </row>
    <row r="99" spans="2:17" s="10" customFormat="1">
      <c r="B99" s="49">
        <v>2014</v>
      </c>
      <c r="C99" s="50">
        <v>0.39400000000000002</v>
      </c>
      <c r="D99" s="11">
        <v>9.5000000000000001E-2</v>
      </c>
      <c r="E99" s="5">
        <f>C99/D99</f>
        <v>4.147368421052632</v>
      </c>
      <c r="F99" s="8"/>
      <c r="G99" s="8"/>
      <c r="H99" s="15"/>
      <c r="I99" s="15"/>
      <c r="J99" s="15"/>
      <c r="K99" s="15"/>
      <c r="L99" s="15"/>
      <c r="M99" s="15"/>
    </row>
    <row r="100" spans="2:17" s="10" customFormat="1">
      <c r="B100" s="27">
        <v>2015</v>
      </c>
      <c r="C100" s="51">
        <v>0.38</v>
      </c>
      <c r="D100" s="51">
        <v>0.09</v>
      </c>
      <c r="E100" s="5">
        <f>C100/D100</f>
        <v>4.2222222222222223</v>
      </c>
      <c r="F100" s="8"/>
      <c r="G100" s="8"/>
      <c r="H100" s="15"/>
      <c r="I100" s="15"/>
      <c r="J100" s="15"/>
      <c r="K100" s="15"/>
      <c r="L100" s="15"/>
      <c r="M100" s="15"/>
    </row>
    <row r="101" spans="2:17" s="10" customFormat="1" ht="15.75">
      <c r="B101" s="27">
        <v>2016</v>
      </c>
      <c r="C101" s="28">
        <v>0.36899999999999999</v>
      </c>
      <c r="D101" s="28">
        <v>8.2000000000000003E-2</v>
      </c>
      <c r="E101" s="5">
        <f>C101/D101</f>
        <v>4.5</v>
      </c>
      <c r="F101" s="32"/>
      <c r="G101" s="8"/>
      <c r="H101" s="15"/>
      <c r="I101" s="15"/>
      <c r="J101" s="15"/>
      <c r="K101" s="15"/>
      <c r="L101" s="15"/>
      <c r="M101" s="15"/>
    </row>
    <row r="102" spans="2:17" s="10" customFormat="1">
      <c r="B102" s="16" t="s">
        <v>44</v>
      </c>
      <c r="C102" s="17"/>
      <c r="D102" s="17"/>
      <c r="E102" s="17"/>
      <c r="F102" s="18"/>
      <c r="G102" s="52"/>
      <c r="H102" s="18"/>
      <c r="I102" s="18"/>
      <c r="J102" s="18"/>
      <c r="K102" s="18"/>
      <c r="L102" s="18"/>
      <c r="M102" s="18"/>
    </row>
    <row r="103" spans="2:17" s="10" customFormat="1" ht="60" customHeight="1">
      <c r="B103" s="336" t="s">
        <v>243</v>
      </c>
      <c r="C103" s="336"/>
      <c r="D103" s="336"/>
      <c r="E103" s="336"/>
      <c r="F103" s="69"/>
      <c r="G103" s="69"/>
      <c r="H103" s="69"/>
      <c r="I103" s="69"/>
      <c r="J103" s="69"/>
      <c r="K103" s="69"/>
      <c r="L103" s="69"/>
      <c r="M103" s="69"/>
    </row>
    <row r="104" spans="2:17" s="10" customFormat="1"/>
    <row r="105" spans="2:17" s="10" customFormat="1"/>
    <row r="106" spans="2:17" s="10" customFormat="1">
      <c r="B106" s="310" t="s">
        <v>306</v>
      </c>
      <c r="C106" s="310"/>
      <c r="D106" s="310"/>
      <c r="E106" s="310"/>
      <c r="F106" s="310"/>
      <c r="G106" s="18"/>
      <c r="H106" s="18"/>
      <c r="I106" s="18"/>
      <c r="J106" s="18"/>
      <c r="K106" s="18"/>
      <c r="L106" s="18"/>
      <c r="M106" s="18"/>
      <c r="N106" s="55"/>
      <c r="O106" s="31"/>
      <c r="P106" s="31"/>
      <c r="Q106" s="31"/>
    </row>
    <row r="107" spans="2:17" s="10" customFormat="1" ht="30">
      <c r="B107" s="3"/>
      <c r="C107" s="4" t="s">
        <v>45</v>
      </c>
      <c r="D107" s="4" t="s">
        <v>46</v>
      </c>
      <c r="E107" s="4" t="s">
        <v>47</v>
      </c>
      <c r="F107" s="4" t="s">
        <v>48</v>
      </c>
      <c r="G107" s="4" t="s">
        <v>49</v>
      </c>
      <c r="H107" s="4" t="s">
        <v>50</v>
      </c>
      <c r="I107" s="4" t="s">
        <v>51</v>
      </c>
      <c r="J107" s="4" t="s">
        <v>52</v>
      </c>
      <c r="K107" s="4" t="s">
        <v>53</v>
      </c>
      <c r="L107" s="4" t="s">
        <v>54</v>
      </c>
      <c r="M107" s="54"/>
      <c r="N107" s="54"/>
      <c r="O107" s="54"/>
      <c r="P107" s="31"/>
      <c r="Q107" s="31"/>
    </row>
    <row r="108" spans="2:17" s="10" customFormat="1">
      <c r="B108" s="27" t="s">
        <v>19</v>
      </c>
      <c r="C108" s="46">
        <v>801</v>
      </c>
      <c r="D108" s="46">
        <v>761</v>
      </c>
      <c r="E108" s="46">
        <v>701</v>
      </c>
      <c r="F108" s="46">
        <v>682</v>
      </c>
      <c r="G108" s="46">
        <v>635</v>
      </c>
      <c r="H108" s="46">
        <v>523</v>
      </c>
      <c r="I108" s="46">
        <v>429</v>
      </c>
      <c r="J108" s="46">
        <v>316</v>
      </c>
      <c r="K108" s="46">
        <v>347</v>
      </c>
      <c r="L108" s="46">
        <v>281</v>
      </c>
      <c r="M108" s="54"/>
      <c r="N108" s="54"/>
      <c r="O108" s="54"/>
      <c r="P108" s="54"/>
      <c r="Q108" s="54"/>
    </row>
    <row r="109" spans="2:17" s="10" customFormat="1">
      <c r="B109" s="27" t="s">
        <v>20</v>
      </c>
      <c r="C109" s="46">
        <v>795</v>
      </c>
      <c r="D109" s="46">
        <v>735</v>
      </c>
      <c r="E109" s="46">
        <v>694</v>
      </c>
      <c r="F109" s="46">
        <v>684</v>
      </c>
      <c r="G109" s="46">
        <v>621</v>
      </c>
      <c r="H109" s="46">
        <v>548</v>
      </c>
      <c r="I109" s="46">
        <v>556</v>
      </c>
      <c r="J109" s="46">
        <v>451</v>
      </c>
      <c r="K109" s="46">
        <v>397</v>
      </c>
      <c r="L109" s="46">
        <v>308</v>
      </c>
      <c r="M109" s="54"/>
      <c r="N109" s="54"/>
      <c r="O109" s="54"/>
      <c r="P109" s="54"/>
      <c r="Q109" s="54"/>
    </row>
    <row r="110" spans="2:17" s="10" customFormat="1">
      <c r="B110" s="27" t="s">
        <v>21</v>
      </c>
      <c r="C110" s="46">
        <v>868</v>
      </c>
      <c r="D110" s="46">
        <v>797</v>
      </c>
      <c r="E110" s="46">
        <v>754</v>
      </c>
      <c r="F110" s="46">
        <v>760</v>
      </c>
      <c r="G110" s="46">
        <v>730</v>
      </c>
      <c r="H110" s="46">
        <v>579</v>
      </c>
      <c r="I110" s="46">
        <v>530</v>
      </c>
      <c r="J110" s="46">
        <v>454</v>
      </c>
      <c r="K110" s="46">
        <v>435</v>
      </c>
      <c r="L110" s="46">
        <v>346</v>
      </c>
      <c r="M110" s="54"/>
      <c r="N110" s="54"/>
      <c r="O110" s="54"/>
      <c r="P110" s="54"/>
      <c r="Q110" s="54"/>
    </row>
    <row r="111" spans="2:17" s="10" customFormat="1">
      <c r="B111" s="27" t="s">
        <v>22</v>
      </c>
      <c r="C111" s="46">
        <v>949</v>
      </c>
      <c r="D111" s="46">
        <v>903</v>
      </c>
      <c r="E111" s="46">
        <v>831</v>
      </c>
      <c r="F111" s="46">
        <v>791</v>
      </c>
      <c r="G111" s="46">
        <v>757</v>
      </c>
      <c r="H111" s="46">
        <v>604</v>
      </c>
      <c r="I111" s="46">
        <v>596</v>
      </c>
      <c r="J111" s="46">
        <v>495</v>
      </c>
      <c r="K111" s="46">
        <v>447</v>
      </c>
      <c r="L111" s="46">
        <v>388</v>
      </c>
      <c r="M111" s="54"/>
      <c r="N111" s="54"/>
      <c r="O111" s="54"/>
      <c r="P111" s="54"/>
      <c r="Q111" s="54"/>
    </row>
    <row r="112" spans="2:17" s="10" customFormat="1">
      <c r="B112" s="27" t="s">
        <v>55</v>
      </c>
      <c r="C112" s="46">
        <v>1024</v>
      </c>
      <c r="D112" s="46">
        <v>906</v>
      </c>
      <c r="E112" s="46">
        <v>859</v>
      </c>
      <c r="F112" s="46">
        <v>863</v>
      </c>
      <c r="G112" s="46">
        <v>808</v>
      </c>
      <c r="H112" s="46">
        <v>704</v>
      </c>
      <c r="I112" s="46">
        <v>644</v>
      </c>
      <c r="J112" s="46">
        <v>524</v>
      </c>
      <c r="K112" s="46">
        <v>450</v>
      </c>
      <c r="L112" s="46">
        <v>488</v>
      </c>
      <c r="M112" s="54"/>
      <c r="N112" s="54"/>
      <c r="O112" s="54"/>
      <c r="P112" s="54"/>
      <c r="Q112" s="54"/>
    </row>
    <row r="113" spans="2:17" s="10" customFormat="1">
      <c r="B113" s="27" t="s">
        <v>24</v>
      </c>
      <c r="C113" s="46">
        <v>1090</v>
      </c>
      <c r="D113" s="46">
        <v>956</v>
      </c>
      <c r="E113" s="46">
        <v>918</v>
      </c>
      <c r="F113" s="46">
        <v>875</v>
      </c>
      <c r="G113" s="46">
        <v>836</v>
      </c>
      <c r="H113" s="46">
        <v>703</v>
      </c>
      <c r="I113" s="46">
        <v>671</v>
      </c>
      <c r="J113" s="46">
        <v>537</v>
      </c>
      <c r="K113" s="46">
        <v>555</v>
      </c>
      <c r="L113" s="46">
        <v>507</v>
      </c>
      <c r="M113" s="54"/>
      <c r="N113" s="54"/>
      <c r="O113" s="54"/>
      <c r="P113" s="54"/>
      <c r="Q113" s="54"/>
    </row>
    <row r="114" spans="2:17" s="10" customFormat="1">
      <c r="B114" s="27" t="s">
        <v>25</v>
      </c>
      <c r="C114" s="46">
        <v>1068</v>
      </c>
      <c r="D114" s="46">
        <v>908</v>
      </c>
      <c r="E114" s="46">
        <v>946</v>
      </c>
      <c r="F114" s="46">
        <v>949</v>
      </c>
      <c r="G114" s="46">
        <v>920</v>
      </c>
      <c r="H114" s="46">
        <v>739</v>
      </c>
      <c r="I114" s="46">
        <v>697</v>
      </c>
      <c r="J114" s="46">
        <v>568</v>
      </c>
      <c r="K114" s="46">
        <v>548</v>
      </c>
      <c r="L114" s="46">
        <v>509</v>
      </c>
      <c r="M114" s="54"/>
      <c r="N114" s="54"/>
      <c r="O114" s="54"/>
      <c r="P114" s="54"/>
      <c r="Q114" s="54"/>
    </row>
    <row r="115" spans="2:17" s="10" customFormat="1">
      <c r="B115" s="27" t="s">
        <v>26</v>
      </c>
      <c r="C115" s="46">
        <v>1171</v>
      </c>
      <c r="D115" s="46">
        <v>1043</v>
      </c>
      <c r="E115" s="46">
        <v>1029</v>
      </c>
      <c r="F115" s="46">
        <v>1003</v>
      </c>
      <c r="G115" s="46">
        <v>961</v>
      </c>
      <c r="H115" s="46">
        <v>828</v>
      </c>
      <c r="I115" s="46">
        <v>804</v>
      </c>
      <c r="J115" s="46">
        <v>691</v>
      </c>
      <c r="K115" s="46">
        <v>669</v>
      </c>
      <c r="L115" s="46">
        <v>556</v>
      </c>
      <c r="M115" s="54"/>
      <c r="N115" s="54"/>
      <c r="O115" s="54"/>
      <c r="P115" s="54"/>
      <c r="Q115" s="54"/>
    </row>
    <row r="116" spans="2:17" s="10" customFormat="1">
      <c r="B116" s="27" t="s">
        <v>27</v>
      </c>
      <c r="C116" s="53">
        <v>1186</v>
      </c>
      <c r="D116" s="53">
        <v>1047</v>
      </c>
      <c r="E116" s="53">
        <v>1039</v>
      </c>
      <c r="F116" s="53">
        <v>1001</v>
      </c>
      <c r="G116" s="53">
        <v>945</v>
      </c>
      <c r="H116" s="53">
        <v>823</v>
      </c>
      <c r="I116" s="53">
        <v>754</v>
      </c>
      <c r="J116" s="53">
        <v>657</v>
      </c>
      <c r="K116" s="53">
        <v>639</v>
      </c>
      <c r="L116" s="53">
        <v>525</v>
      </c>
      <c r="M116" s="56"/>
      <c r="N116" s="54"/>
      <c r="O116" s="54"/>
      <c r="P116" s="54"/>
      <c r="Q116" s="54"/>
    </row>
    <row r="117" spans="2:17" s="10" customFormat="1">
      <c r="B117" s="27" t="s">
        <v>39</v>
      </c>
      <c r="C117" s="53">
        <v>1190</v>
      </c>
      <c r="D117" s="53">
        <v>1089</v>
      </c>
      <c r="E117" s="53">
        <v>1062</v>
      </c>
      <c r="F117" s="53">
        <v>1069</v>
      </c>
      <c r="G117" s="53">
        <v>1023</v>
      </c>
      <c r="H117" s="53">
        <v>867</v>
      </c>
      <c r="I117" s="53">
        <v>864</v>
      </c>
      <c r="J117" s="53">
        <v>765</v>
      </c>
      <c r="K117" s="53">
        <v>715</v>
      </c>
      <c r="L117" s="53">
        <v>677</v>
      </c>
      <c r="M117" s="56"/>
      <c r="N117" s="54"/>
      <c r="O117" s="54"/>
      <c r="P117" s="54"/>
      <c r="Q117" s="54"/>
    </row>
    <row r="118" spans="2:17" s="10" customFormat="1">
      <c r="B118" s="54" t="s">
        <v>56</v>
      </c>
      <c r="C118" s="16"/>
      <c r="D118" s="16"/>
      <c r="E118" s="16"/>
      <c r="F118" s="16"/>
      <c r="G118" s="16"/>
      <c r="H118" s="16"/>
      <c r="I118" s="16"/>
      <c r="J118" s="16"/>
      <c r="K118" s="16"/>
      <c r="L118" s="16"/>
      <c r="M118" s="16"/>
      <c r="N118" s="54"/>
      <c r="O118" s="54"/>
      <c r="P118" s="54"/>
      <c r="Q118" s="54"/>
    </row>
    <row r="119" spans="2:17" s="10" customFormat="1">
      <c r="B119" s="54" t="s">
        <v>313</v>
      </c>
      <c r="C119" s="16"/>
      <c r="D119" s="16"/>
      <c r="E119" s="16"/>
      <c r="F119" s="16"/>
      <c r="G119" s="16"/>
      <c r="H119" s="16"/>
      <c r="I119" s="16"/>
      <c r="J119" s="16"/>
      <c r="K119" s="16"/>
      <c r="L119" s="16"/>
      <c r="M119" s="16"/>
      <c r="N119" s="54"/>
      <c r="O119" s="54"/>
      <c r="P119" s="54"/>
      <c r="Q119" s="54"/>
    </row>
    <row r="120" spans="2:17" s="10" customFormat="1">
      <c r="B120" s="54" t="s">
        <v>314</v>
      </c>
      <c r="C120" s="16"/>
      <c r="D120" s="16"/>
      <c r="E120" s="16"/>
      <c r="F120" s="16"/>
      <c r="G120" s="16"/>
      <c r="H120" s="16"/>
      <c r="I120" s="16"/>
      <c r="J120" s="16"/>
      <c r="K120" s="16"/>
      <c r="L120" s="16"/>
      <c r="M120" s="16"/>
      <c r="N120" s="54"/>
      <c r="O120" s="54"/>
      <c r="P120" s="54"/>
      <c r="Q120" s="54"/>
    </row>
    <row r="121" spans="2:17" s="10" customFormat="1">
      <c r="B121" s="54"/>
      <c r="C121" s="16"/>
      <c r="D121" s="16"/>
      <c r="E121" s="16"/>
      <c r="F121" s="16"/>
      <c r="G121" s="16"/>
      <c r="H121" s="16"/>
      <c r="I121" s="16"/>
      <c r="J121" s="16"/>
      <c r="K121" s="16"/>
      <c r="L121" s="16"/>
      <c r="M121" s="16"/>
      <c r="N121" s="54"/>
      <c r="O121" s="54"/>
      <c r="P121" s="54"/>
      <c r="Q121" s="54"/>
    </row>
    <row r="122" spans="2:17" s="10" customFormat="1">
      <c r="B122" s="16"/>
      <c r="C122" s="16"/>
      <c r="D122" s="16"/>
      <c r="E122" s="16"/>
      <c r="F122" s="16"/>
      <c r="G122" s="16"/>
      <c r="H122" s="16"/>
      <c r="I122" s="16"/>
      <c r="J122" s="16"/>
      <c r="K122" s="16"/>
      <c r="L122" s="16"/>
      <c r="M122" s="16"/>
      <c r="N122" s="54"/>
      <c r="O122" s="54"/>
      <c r="P122" s="54"/>
      <c r="Q122" s="54"/>
    </row>
    <row r="123" spans="2:17" s="10" customFormat="1">
      <c r="B123" s="310" t="s">
        <v>307</v>
      </c>
      <c r="C123" s="310"/>
      <c r="D123" s="310"/>
      <c r="E123" s="310"/>
      <c r="F123" s="310"/>
      <c r="G123" s="18"/>
      <c r="H123" s="18"/>
      <c r="I123" s="18"/>
      <c r="J123" s="18"/>
      <c r="K123" s="18"/>
      <c r="L123" s="18"/>
      <c r="M123" s="15"/>
      <c r="N123" s="15"/>
      <c r="O123" s="15"/>
      <c r="P123" s="15"/>
      <c r="Q123" s="15"/>
    </row>
    <row r="124" spans="2:17" s="10" customFormat="1" ht="30">
      <c r="B124" s="3"/>
      <c r="C124" s="4" t="s">
        <v>57</v>
      </c>
      <c r="D124" s="4" t="s">
        <v>58</v>
      </c>
      <c r="E124" s="183" t="s">
        <v>59</v>
      </c>
      <c r="F124" s="183" t="s">
        <v>60</v>
      </c>
      <c r="G124" s="183" t="s">
        <v>61</v>
      </c>
      <c r="H124" s="183" t="s">
        <v>62</v>
      </c>
      <c r="I124" s="183" t="s">
        <v>63</v>
      </c>
      <c r="J124" s="183" t="s">
        <v>64</v>
      </c>
      <c r="K124" s="183" t="s">
        <v>65</v>
      </c>
      <c r="L124" s="183" t="s">
        <v>66</v>
      </c>
      <c r="M124" s="54"/>
      <c r="N124" s="54"/>
      <c r="O124" s="54"/>
      <c r="P124" s="54"/>
      <c r="Q124" s="54"/>
    </row>
    <row r="125" spans="2:17" s="10" customFormat="1">
      <c r="B125" s="27" t="s">
        <v>19</v>
      </c>
      <c r="C125" s="172">
        <v>0.91299999999999992</v>
      </c>
      <c r="D125" s="172">
        <v>0.86799999999999999</v>
      </c>
      <c r="E125" s="172">
        <v>0.79900000000000004</v>
      </c>
      <c r="F125" s="172">
        <v>0.77800000000000002</v>
      </c>
      <c r="G125" s="172">
        <v>0.72400000000000009</v>
      </c>
      <c r="H125" s="172">
        <v>0.61199999999999999</v>
      </c>
      <c r="I125" s="172">
        <v>0.502</v>
      </c>
      <c r="J125" s="172">
        <v>0.39799999999999996</v>
      </c>
      <c r="K125" s="172">
        <v>0.46</v>
      </c>
      <c r="L125" s="172">
        <v>0.40299999999999997</v>
      </c>
      <c r="M125" s="54"/>
      <c r="N125" s="54"/>
      <c r="O125" s="54"/>
      <c r="P125" s="54"/>
      <c r="Q125" s="54"/>
    </row>
    <row r="126" spans="2:17" s="10" customFormat="1">
      <c r="B126" s="27" t="s">
        <v>20</v>
      </c>
      <c r="C126" s="172">
        <v>0.89700000000000002</v>
      </c>
      <c r="D126" s="172">
        <v>0.83</v>
      </c>
      <c r="E126" s="172">
        <v>0.78299999999999992</v>
      </c>
      <c r="F126" s="172">
        <v>0.77200000000000002</v>
      </c>
      <c r="G126" s="172">
        <v>0.70099999999999996</v>
      </c>
      <c r="H126" s="172">
        <v>0.58700000000000008</v>
      </c>
      <c r="I126" s="172">
        <v>0.59599999999999997</v>
      </c>
      <c r="J126" s="172">
        <v>0.496</v>
      </c>
      <c r="K126" s="172">
        <v>0.47399999999999998</v>
      </c>
      <c r="L126" s="172">
        <v>0.39600000000000002</v>
      </c>
      <c r="M126" s="54"/>
      <c r="N126" s="54"/>
      <c r="O126" s="54"/>
      <c r="P126" s="54"/>
      <c r="Q126" s="54"/>
    </row>
    <row r="127" spans="2:17" s="10" customFormat="1">
      <c r="B127" s="27" t="s">
        <v>21</v>
      </c>
      <c r="C127" s="172">
        <v>0.94299999999999995</v>
      </c>
      <c r="D127" s="172">
        <v>0.86599999999999999</v>
      </c>
      <c r="E127" s="172">
        <v>0.82</v>
      </c>
      <c r="F127" s="172">
        <v>0.82599999999999996</v>
      </c>
      <c r="G127" s="172">
        <v>0.79299999999999993</v>
      </c>
      <c r="H127" s="172">
        <v>0.623</v>
      </c>
      <c r="I127" s="172">
        <v>0.57100000000000006</v>
      </c>
      <c r="J127" s="172">
        <v>0.47600000000000003</v>
      </c>
      <c r="K127" s="172">
        <v>0.44799999999999995</v>
      </c>
      <c r="L127" s="172">
        <v>0.43799999999999994</v>
      </c>
      <c r="M127" s="54"/>
      <c r="N127" s="54"/>
      <c r="O127" s="54"/>
      <c r="P127" s="54"/>
      <c r="Q127" s="54"/>
    </row>
    <row r="128" spans="2:17" s="10" customFormat="1">
      <c r="B128" s="27" t="s">
        <v>22</v>
      </c>
      <c r="C128" s="172">
        <v>0.996</v>
      </c>
      <c r="D128" s="172">
        <v>0.94799999999999995</v>
      </c>
      <c r="E128" s="172">
        <v>0.872</v>
      </c>
      <c r="F128" s="172">
        <v>0.83</v>
      </c>
      <c r="G128" s="172">
        <v>0.79400000000000004</v>
      </c>
      <c r="H128" s="172">
        <v>0.627</v>
      </c>
      <c r="I128" s="172">
        <v>0.61899999999999999</v>
      </c>
      <c r="J128" s="172">
        <v>0.52900000000000003</v>
      </c>
      <c r="K128" s="172">
        <v>0.49700000000000005</v>
      </c>
      <c r="L128" s="172">
        <v>0.45299999999999996</v>
      </c>
      <c r="M128" s="54"/>
      <c r="N128" s="54"/>
      <c r="O128" s="54"/>
      <c r="P128" s="54"/>
      <c r="Q128" s="54"/>
    </row>
    <row r="129" spans="2:17" s="10" customFormat="1">
      <c r="B129" s="27" t="s">
        <v>55</v>
      </c>
      <c r="C129" s="172">
        <v>1.008</v>
      </c>
      <c r="D129" s="172">
        <v>0.89200000000000002</v>
      </c>
      <c r="E129" s="172">
        <v>0.84499999999999997</v>
      </c>
      <c r="F129" s="172">
        <v>0.84900000000000009</v>
      </c>
      <c r="G129" s="172">
        <v>0.79500000000000004</v>
      </c>
      <c r="H129" s="172">
        <v>0.68500000000000005</v>
      </c>
      <c r="I129" s="172">
        <v>0.627</v>
      </c>
      <c r="J129" s="172">
        <v>0.51600000000000001</v>
      </c>
      <c r="K129" s="172">
        <v>0.45399999999999996</v>
      </c>
      <c r="L129" s="172">
        <v>0.51600000000000001</v>
      </c>
      <c r="M129" s="54"/>
      <c r="N129" s="54"/>
      <c r="O129" s="54"/>
      <c r="P129" s="54"/>
      <c r="Q129" s="54"/>
    </row>
    <row r="130" spans="2:17" s="10" customFormat="1">
      <c r="B130" s="27" t="s">
        <v>24</v>
      </c>
      <c r="C130" s="172">
        <v>0.98199999999999998</v>
      </c>
      <c r="D130" s="172">
        <v>0.86099999999999999</v>
      </c>
      <c r="E130" s="172">
        <v>0.82700000000000007</v>
      </c>
      <c r="F130" s="172">
        <v>0.78799999999999992</v>
      </c>
      <c r="G130" s="172">
        <v>0.753</v>
      </c>
      <c r="H130" s="172">
        <v>0.64300000000000002</v>
      </c>
      <c r="I130" s="172">
        <v>0.61399999999999999</v>
      </c>
      <c r="J130" s="172">
        <v>0.50700000000000001</v>
      </c>
      <c r="K130" s="172">
        <v>0.53299999999999992</v>
      </c>
      <c r="L130" s="172">
        <v>0.52200000000000002</v>
      </c>
      <c r="M130" s="54"/>
      <c r="N130" s="54"/>
      <c r="O130" s="54"/>
      <c r="P130" s="54"/>
      <c r="Q130" s="54"/>
    </row>
    <row r="131" spans="2:17" s="10" customFormat="1">
      <c r="B131" s="27" t="s">
        <v>25</v>
      </c>
      <c r="C131" s="172">
        <v>0.94799999999999995</v>
      </c>
      <c r="D131" s="172">
        <v>0.87</v>
      </c>
      <c r="E131" s="172">
        <v>0.83900000000000008</v>
      </c>
      <c r="F131" s="172">
        <v>0.84200000000000008</v>
      </c>
      <c r="G131" s="172">
        <v>0.81599999999999995</v>
      </c>
      <c r="H131" s="172">
        <v>0.64</v>
      </c>
      <c r="I131" s="172">
        <v>0.60299999999999998</v>
      </c>
      <c r="J131" s="172">
        <v>0.499</v>
      </c>
      <c r="K131" s="172">
        <v>0.501</v>
      </c>
      <c r="L131" s="172">
        <v>0.49099999999999999</v>
      </c>
      <c r="M131" s="54"/>
      <c r="N131" s="54"/>
      <c r="O131" s="54"/>
      <c r="P131" s="54"/>
      <c r="Q131" s="54"/>
    </row>
    <row r="132" spans="2:17" s="10" customFormat="1">
      <c r="B132" s="27" t="s">
        <v>26</v>
      </c>
      <c r="C132" s="172">
        <v>0.96099999999999997</v>
      </c>
      <c r="D132" s="172">
        <v>0.85599999999999998</v>
      </c>
      <c r="E132" s="172">
        <v>0.84400000000000008</v>
      </c>
      <c r="F132" s="172">
        <v>0.82299999999999995</v>
      </c>
      <c r="G132" s="172">
        <v>0.78799999999999992</v>
      </c>
      <c r="H132" s="172">
        <v>0.68400000000000005</v>
      </c>
      <c r="I132" s="172">
        <v>0.66400000000000003</v>
      </c>
      <c r="J132" s="172">
        <v>0.57399999999999995</v>
      </c>
      <c r="K132" s="172">
        <v>0.55500000000000005</v>
      </c>
      <c r="L132" s="172">
        <v>0.51200000000000001</v>
      </c>
      <c r="M132" s="54"/>
      <c r="N132" s="54"/>
      <c r="O132" s="54"/>
      <c r="P132" s="54"/>
      <c r="Q132" s="54"/>
    </row>
    <row r="133" spans="2:17" s="10" customFormat="1">
      <c r="B133" s="27" t="s">
        <v>27</v>
      </c>
      <c r="C133" s="173">
        <v>0.877</v>
      </c>
      <c r="D133" s="173">
        <v>0.77400000000000002</v>
      </c>
      <c r="E133" s="173">
        <v>0.76800000000000002</v>
      </c>
      <c r="F133" s="173">
        <v>0.74</v>
      </c>
      <c r="G133" s="173">
        <v>0.69900000000000007</v>
      </c>
      <c r="H133" s="173">
        <v>0.623</v>
      </c>
      <c r="I133" s="173">
        <v>0.56999999999999995</v>
      </c>
      <c r="J133" s="173">
        <v>0.51100000000000001</v>
      </c>
      <c r="K133" s="173">
        <v>0.499</v>
      </c>
      <c r="L133" s="173">
        <v>0.42799999999999999</v>
      </c>
      <c r="M133" s="54"/>
      <c r="N133" s="54"/>
      <c r="O133" s="54"/>
      <c r="P133" s="54"/>
      <c r="Q133" s="54"/>
    </row>
    <row r="134" spans="2:17" s="10" customFormat="1">
      <c r="B134" s="27" t="s">
        <v>39</v>
      </c>
      <c r="C134" s="173">
        <v>0.99199999999999999</v>
      </c>
      <c r="D134" s="173">
        <v>0.90800000000000003</v>
      </c>
      <c r="E134" s="173">
        <v>0.88500000000000001</v>
      </c>
      <c r="F134" s="173">
        <v>0.89100000000000001</v>
      </c>
      <c r="G134" s="173">
        <v>0.85299999999999998</v>
      </c>
      <c r="H134" s="173">
        <v>0.70699999999999996</v>
      </c>
      <c r="I134" s="173">
        <v>0.70399999999999996</v>
      </c>
      <c r="J134" s="173">
        <v>0.61299999999999999</v>
      </c>
      <c r="K134" s="173">
        <v>0.57499999999999996</v>
      </c>
      <c r="L134" s="173">
        <v>0.56399999999999995</v>
      </c>
      <c r="M134" s="54"/>
      <c r="N134" s="54"/>
      <c r="O134" s="54"/>
      <c r="P134" s="54"/>
      <c r="Q134" s="54"/>
    </row>
    <row r="135" spans="2:17" s="10" customFormat="1">
      <c r="B135" s="54" t="s">
        <v>56</v>
      </c>
      <c r="C135" s="16"/>
      <c r="D135" s="16"/>
      <c r="E135" s="16"/>
      <c r="F135" s="16"/>
      <c r="G135" s="16"/>
      <c r="H135" s="16"/>
      <c r="I135" s="16"/>
      <c r="J135" s="16"/>
      <c r="K135" s="16"/>
      <c r="L135" s="16"/>
      <c r="M135" s="16"/>
      <c r="N135" s="54"/>
      <c r="O135" s="54"/>
      <c r="P135" s="54"/>
      <c r="Q135" s="54"/>
    </row>
    <row r="136" spans="2:17" s="10" customFormat="1">
      <c r="B136" s="54" t="s">
        <v>313</v>
      </c>
      <c r="C136" s="16"/>
      <c r="D136" s="16"/>
      <c r="E136" s="16"/>
      <c r="F136" s="16"/>
      <c r="G136" s="16"/>
      <c r="H136" s="16"/>
      <c r="I136" s="16"/>
      <c r="J136" s="16"/>
      <c r="K136" s="16"/>
      <c r="L136" s="16"/>
      <c r="M136" s="16"/>
      <c r="N136" s="54"/>
      <c r="O136" s="54"/>
      <c r="P136" s="54"/>
      <c r="Q136" s="54"/>
    </row>
    <row r="137" spans="2:17" s="10" customFormat="1">
      <c r="B137" s="54" t="s">
        <v>314</v>
      </c>
      <c r="C137" s="16"/>
      <c r="D137" s="16"/>
      <c r="E137" s="16"/>
      <c r="F137" s="16"/>
      <c r="G137" s="16"/>
      <c r="H137" s="16"/>
      <c r="I137" s="16"/>
      <c r="J137" s="16"/>
      <c r="K137" s="16"/>
      <c r="L137" s="16"/>
      <c r="M137" s="16"/>
      <c r="N137" s="54"/>
      <c r="O137" s="54"/>
      <c r="P137" s="54"/>
      <c r="Q137" s="54"/>
    </row>
    <row r="138" spans="2:17" s="10" customFormat="1">
      <c r="B138" s="232"/>
      <c r="C138" s="214"/>
      <c r="D138" s="214"/>
      <c r="E138" s="214"/>
      <c r="F138" s="214"/>
      <c r="G138" s="214"/>
      <c r="H138" s="214"/>
      <c r="I138" s="214"/>
      <c r="J138" s="214"/>
      <c r="K138" s="214"/>
      <c r="L138" s="214"/>
      <c r="M138" s="54"/>
      <c r="N138" s="54"/>
      <c r="O138" s="54"/>
      <c r="P138" s="54"/>
      <c r="Q138" s="54"/>
    </row>
    <row r="139" spans="2:17" s="10" customFormat="1">
      <c r="B139" s="16"/>
      <c r="C139" s="57"/>
      <c r="D139" s="57"/>
      <c r="E139" s="57"/>
      <c r="F139" s="57"/>
      <c r="G139" s="57"/>
      <c r="H139" s="57"/>
      <c r="I139" s="57"/>
      <c r="J139" s="57"/>
      <c r="K139" s="57"/>
      <c r="L139" s="57"/>
      <c r="M139" s="54"/>
      <c r="N139" s="54"/>
      <c r="O139" s="54"/>
      <c r="P139" s="54"/>
      <c r="Q139" s="54"/>
    </row>
    <row r="140" spans="2:17" s="10" customFormat="1">
      <c r="B140" s="310" t="s">
        <v>315</v>
      </c>
      <c r="C140" s="310"/>
      <c r="D140" s="310"/>
      <c r="E140" s="310"/>
      <c r="F140" s="310"/>
      <c r="G140" s="18"/>
      <c r="H140" s="18"/>
      <c r="I140" s="18"/>
      <c r="J140" s="18"/>
      <c r="K140" s="18"/>
      <c r="L140" s="18"/>
      <c r="M140" s="18"/>
      <c r="N140" s="55"/>
      <c r="O140" s="15"/>
      <c r="P140" s="31"/>
      <c r="Q140" s="31"/>
    </row>
    <row r="141" spans="2:17" s="10" customFormat="1" ht="30">
      <c r="B141" s="3"/>
      <c r="C141" s="4" t="s">
        <v>57</v>
      </c>
      <c r="D141" s="4" t="s">
        <v>58</v>
      </c>
      <c r="E141" s="183" t="s">
        <v>59</v>
      </c>
      <c r="F141" s="183" t="s">
        <v>60</v>
      </c>
      <c r="G141" s="183" t="s">
        <v>61</v>
      </c>
      <c r="H141" s="183" t="s">
        <v>62</v>
      </c>
      <c r="I141" s="183" t="s">
        <v>63</v>
      </c>
      <c r="J141" s="183" t="s">
        <v>64</v>
      </c>
      <c r="K141" s="183" t="s">
        <v>65</v>
      </c>
      <c r="L141" s="183" t="s">
        <v>66</v>
      </c>
      <c r="M141" s="54"/>
      <c r="N141" s="54"/>
      <c r="O141" s="54"/>
      <c r="P141" s="54"/>
      <c r="Q141" s="54"/>
    </row>
    <row r="142" spans="2:17" s="10" customFormat="1">
      <c r="B142" s="27" t="s">
        <v>22</v>
      </c>
      <c r="C142" s="178">
        <v>1.001381059751973</v>
      </c>
      <c r="D142" s="178">
        <v>0.97608511837655021</v>
      </c>
      <c r="E142" s="178">
        <v>0.96765783540022543</v>
      </c>
      <c r="F142" s="178">
        <v>0.96266910935738448</v>
      </c>
      <c r="G142" s="178">
        <v>0.93651352874859073</v>
      </c>
      <c r="H142" s="178">
        <v>0.84954767449048985</v>
      </c>
      <c r="I142" s="178">
        <v>0.81869199964281048</v>
      </c>
      <c r="J142" s="178">
        <v>0.71479768473439365</v>
      </c>
      <c r="K142" s="178">
        <v>0.68876847694050525</v>
      </c>
      <c r="L142" s="178">
        <v>0.62772355723229178</v>
      </c>
      <c r="M142" s="54"/>
      <c r="N142" s="54"/>
      <c r="O142" s="54"/>
      <c r="P142" s="54"/>
      <c r="Q142" s="54"/>
    </row>
    <row r="143" spans="2:17" s="10" customFormat="1">
      <c r="B143" s="27" t="s">
        <v>55</v>
      </c>
      <c r="C143" s="178">
        <v>1.0026919923476361</v>
      </c>
      <c r="D143" s="178">
        <v>0.97010112052473341</v>
      </c>
      <c r="E143" s="178">
        <v>0.96392456955452299</v>
      </c>
      <c r="F143" s="178">
        <v>0.95207707023776988</v>
      </c>
      <c r="G143" s="178">
        <v>0.92708390270565733</v>
      </c>
      <c r="H143" s="178">
        <v>0.83689108198546136</v>
      </c>
      <c r="I143" s="178">
        <v>0.80694490636729543</v>
      </c>
      <c r="J143" s="178">
        <v>0.72615759980695482</v>
      </c>
      <c r="K143" s="178">
        <v>0.70266668443567837</v>
      </c>
      <c r="L143" s="178">
        <v>0.64431835856929354</v>
      </c>
      <c r="M143" s="54"/>
      <c r="N143" s="54"/>
      <c r="O143" s="54"/>
      <c r="P143" s="54"/>
      <c r="Q143" s="54"/>
    </row>
    <row r="144" spans="2:17" s="10" customFormat="1">
      <c r="B144" s="27" t="s">
        <v>24</v>
      </c>
      <c r="C144" s="178">
        <v>1.006339566352352</v>
      </c>
      <c r="D144" s="178">
        <v>0.9687816312396782</v>
      </c>
      <c r="E144" s="178">
        <v>0.96469287731074527</v>
      </c>
      <c r="F144" s="178">
        <v>0.95533003036599018</v>
      </c>
      <c r="G144" s="178">
        <v>0.93577859464066915</v>
      </c>
      <c r="H144" s="178">
        <v>0.8564739709043907</v>
      </c>
      <c r="I144" s="178">
        <v>0.82041440799799537</v>
      </c>
      <c r="J144" s="178">
        <v>0.73713347283659592</v>
      </c>
      <c r="K144" s="178">
        <v>0.70565956646700156</v>
      </c>
      <c r="L144" s="178">
        <v>0.66467336416307876</v>
      </c>
      <c r="M144" s="54"/>
      <c r="N144" s="54"/>
      <c r="O144" s="54"/>
      <c r="P144" s="54"/>
      <c r="Q144" s="54"/>
    </row>
    <row r="145" spans="2:17" s="10" customFormat="1">
      <c r="B145" s="27" t="s">
        <v>25</v>
      </c>
      <c r="C145" s="178">
        <v>1.0101023581065751</v>
      </c>
      <c r="D145" s="178">
        <v>0.97202834532182081</v>
      </c>
      <c r="E145" s="178">
        <v>0.97268226282145387</v>
      </c>
      <c r="F145" s="178">
        <v>0.95985747267559018</v>
      </c>
      <c r="G145" s="178">
        <v>0.93600950182162734</v>
      </c>
      <c r="H145" s="178">
        <v>0.85497534125362729</v>
      </c>
      <c r="I145" s="178">
        <v>0.83427240432536531</v>
      </c>
      <c r="J145" s="178">
        <v>0.74741900918184678</v>
      </c>
      <c r="K145" s="178">
        <v>0.7098435513582233</v>
      </c>
      <c r="L145" s="178">
        <v>0.64903386578942157</v>
      </c>
      <c r="M145" s="54"/>
      <c r="N145" s="54"/>
      <c r="O145" s="54"/>
      <c r="P145" s="54"/>
      <c r="Q145" s="54"/>
    </row>
    <row r="146" spans="2:17" s="10" customFormat="1">
      <c r="B146" s="27" t="s">
        <v>26</v>
      </c>
      <c r="C146" s="178">
        <v>1.0086361953129133</v>
      </c>
      <c r="D146" s="178">
        <v>0.97431624609850287</v>
      </c>
      <c r="E146" s="178">
        <v>0.97161826165158971</v>
      </c>
      <c r="F146" s="178">
        <v>0.9622546685711264</v>
      </c>
      <c r="G146" s="178">
        <v>0.94426810559170504</v>
      </c>
      <c r="H146" s="178">
        <v>0.86429859498449668</v>
      </c>
      <c r="I146" s="178">
        <v>0.83365550524772647</v>
      </c>
      <c r="J146" s="178">
        <v>0.74982400730607512</v>
      </c>
      <c r="K146" s="178">
        <v>0.72846183982711343</v>
      </c>
      <c r="L146" s="178">
        <v>0.66114434330299088</v>
      </c>
      <c r="M146" s="54"/>
      <c r="N146" s="54"/>
      <c r="O146" s="54"/>
      <c r="P146" s="54"/>
      <c r="Q146" s="54"/>
    </row>
    <row r="147" spans="2:17" s="10" customFormat="1">
      <c r="B147" s="27" t="s">
        <v>27</v>
      </c>
      <c r="C147" s="178">
        <v>0.99199999999999999</v>
      </c>
      <c r="D147" s="178">
        <v>0.94599999999999995</v>
      </c>
      <c r="E147" s="178">
        <v>0.94699999999999995</v>
      </c>
      <c r="F147" s="178">
        <v>0.93</v>
      </c>
      <c r="G147" s="178">
        <v>0.9</v>
      </c>
      <c r="H147" s="178">
        <v>0.81699999999999995</v>
      </c>
      <c r="I147" s="178">
        <v>0.79300000000000004</v>
      </c>
      <c r="J147" s="178">
        <v>0.71499999999999997</v>
      </c>
      <c r="K147" s="178">
        <v>0.67900000000000005</v>
      </c>
      <c r="L147" s="178">
        <v>0.625</v>
      </c>
      <c r="M147" s="54"/>
      <c r="N147" s="54"/>
      <c r="O147" s="54"/>
      <c r="P147" s="54"/>
      <c r="Q147" s="54"/>
    </row>
    <row r="148" spans="2:17" s="10" customFormat="1">
      <c r="B148" s="27" t="s">
        <v>39</v>
      </c>
      <c r="C148" s="178">
        <v>1.008</v>
      </c>
      <c r="D148" s="178">
        <v>0.96499999999999997</v>
      </c>
      <c r="E148" s="178">
        <v>0.96699999999999997</v>
      </c>
      <c r="F148" s="178">
        <v>0.95599999999999996</v>
      </c>
      <c r="G148" s="178">
        <v>0.94299999999999995</v>
      </c>
      <c r="H148" s="178">
        <v>0.85499999999999998</v>
      </c>
      <c r="I148" s="178">
        <v>0.83</v>
      </c>
      <c r="J148" s="178">
        <v>0.72599999999999998</v>
      </c>
      <c r="K148" s="178">
        <v>0.69299999999999995</v>
      </c>
      <c r="L148" s="178">
        <v>0.64500000000000002</v>
      </c>
      <c r="M148" s="54"/>
      <c r="N148" s="54"/>
      <c r="O148" s="54"/>
      <c r="P148" s="54"/>
      <c r="Q148" s="54"/>
    </row>
    <row r="149" spans="2:17" s="10" customFormat="1">
      <c r="B149" s="54" t="s">
        <v>56</v>
      </c>
      <c r="C149" s="16"/>
      <c r="D149" s="16"/>
      <c r="E149" s="16"/>
      <c r="F149" s="16"/>
      <c r="G149" s="16"/>
      <c r="H149" s="16"/>
      <c r="I149" s="16"/>
      <c r="J149" s="16"/>
      <c r="K149" s="16"/>
      <c r="L149" s="16"/>
      <c r="M149" s="16"/>
      <c r="N149" s="54"/>
      <c r="O149" s="54"/>
      <c r="P149" s="54"/>
      <c r="Q149" s="54"/>
    </row>
    <row r="150" spans="2:17" s="10" customFormat="1">
      <c r="B150" s="54" t="s">
        <v>313</v>
      </c>
      <c r="C150" s="16"/>
      <c r="D150" s="16"/>
      <c r="E150" s="16"/>
      <c r="F150" s="16"/>
      <c r="G150" s="16"/>
      <c r="H150" s="16"/>
      <c r="I150" s="16"/>
      <c r="J150" s="16"/>
      <c r="K150" s="16"/>
      <c r="L150" s="16"/>
      <c r="M150" s="16"/>
      <c r="N150" s="54"/>
      <c r="O150" s="54"/>
      <c r="P150" s="54"/>
      <c r="Q150" s="54"/>
    </row>
    <row r="151" spans="2:17" s="10" customFormat="1">
      <c r="B151" s="54" t="s">
        <v>314</v>
      </c>
      <c r="C151" s="16"/>
      <c r="D151" s="16"/>
      <c r="E151" s="16"/>
      <c r="F151" s="16"/>
      <c r="G151" s="16"/>
      <c r="H151" s="16"/>
      <c r="I151" s="16"/>
      <c r="J151" s="16"/>
      <c r="K151" s="16"/>
      <c r="L151" s="16"/>
      <c r="M151" s="16"/>
      <c r="N151" s="54"/>
      <c r="O151" s="54"/>
      <c r="P151" s="54"/>
      <c r="Q151" s="54"/>
    </row>
    <row r="152" spans="2:17" s="10" customFormat="1"/>
    <row r="153" spans="2:17" s="10" customFormat="1"/>
    <row r="154" spans="2:17" s="10" customFormat="1"/>
    <row r="155" spans="2:17" s="10" customFormat="1"/>
    <row r="156" spans="2:17" s="10" customFormat="1"/>
    <row r="157" spans="2:17" s="10" customFormat="1"/>
    <row r="158" spans="2:17" s="10" customFormat="1"/>
    <row r="159" spans="2:17" s="10" customFormat="1"/>
    <row r="160" spans="2:17"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5" s="10" customFormat="1"/>
    <row r="276" s="10" customFormat="1"/>
    <row r="277" s="10" customFormat="1"/>
    <row r="278" s="10" customFormat="1"/>
    <row r="279" s="10" customFormat="1"/>
    <row r="280" s="10" customFormat="1"/>
    <row r="281" s="10" customFormat="1"/>
    <row r="282" s="10" customFormat="1"/>
    <row r="283" s="10" customFormat="1"/>
    <row r="284" s="10" customFormat="1"/>
    <row r="285" s="10" customFormat="1"/>
    <row r="286" s="10" customFormat="1"/>
    <row r="287" s="10" customFormat="1"/>
    <row r="288" s="10" customFormat="1"/>
    <row r="289" s="10" customFormat="1"/>
    <row r="290" s="10" customFormat="1"/>
    <row r="291" s="10" customFormat="1"/>
    <row r="292" s="10" customFormat="1"/>
    <row r="293" s="10" customFormat="1"/>
    <row r="294" s="10" customFormat="1"/>
    <row r="295" s="10" customFormat="1"/>
    <row r="296" s="10" customFormat="1"/>
    <row r="297" s="10" customFormat="1"/>
    <row r="298" s="10" customFormat="1"/>
    <row r="299" s="10" customFormat="1"/>
    <row r="300" s="10" customFormat="1"/>
    <row r="301" s="10" customFormat="1"/>
    <row r="302" s="10" customFormat="1"/>
    <row r="303" s="10" customFormat="1"/>
    <row r="304" s="10" customFormat="1"/>
    <row r="305" s="10" customFormat="1"/>
    <row r="306" s="10" customFormat="1"/>
    <row r="307" s="10" customFormat="1"/>
    <row r="308" s="10" customFormat="1"/>
    <row r="309" s="10" customFormat="1"/>
    <row r="310" s="10" customFormat="1"/>
    <row r="311" s="10" customFormat="1"/>
    <row r="312" s="10" customFormat="1"/>
    <row r="313" s="10" customFormat="1"/>
    <row r="314" s="10" customFormat="1"/>
    <row r="315" s="10" customFormat="1"/>
    <row r="316" s="10" customFormat="1"/>
    <row r="317" s="10" customFormat="1"/>
    <row r="318" s="10" customFormat="1"/>
    <row r="319" s="10" customFormat="1"/>
    <row r="320" s="10" customFormat="1"/>
    <row r="321" s="10" customFormat="1"/>
    <row r="322" s="10" customFormat="1"/>
    <row r="323" s="10" customFormat="1"/>
    <row r="324" s="10" customFormat="1"/>
    <row r="325" s="10" customFormat="1"/>
    <row r="326" s="10" customFormat="1"/>
    <row r="327" s="10" customFormat="1"/>
    <row r="328" s="10" customFormat="1"/>
    <row r="329" s="10" customFormat="1"/>
    <row r="330" s="10" customFormat="1"/>
    <row r="331" s="10" customFormat="1"/>
    <row r="332" s="10" customFormat="1"/>
    <row r="333" s="10" customFormat="1"/>
    <row r="334" s="10" customFormat="1"/>
    <row r="335" s="10" customFormat="1"/>
    <row r="336" s="10" customFormat="1"/>
    <row r="337" s="10" customFormat="1"/>
    <row r="338" s="10" customFormat="1"/>
    <row r="339" s="10" customFormat="1"/>
    <row r="340" s="10" customFormat="1"/>
    <row r="341" s="10" customFormat="1"/>
    <row r="342" s="10" customFormat="1"/>
    <row r="343" s="10" customFormat="1"/>
    <row r="344" s="10" customFormat="1"/>
    <row r="345" s="10" customFormat="1"/>
    <row r="346" s="10" customFormat="1"/>
    <row r="347" s="10" customFormat="1"/>
    <row r="348" s="10" customFormat="1"/>
    <row r="349" s="10" customFormat="1"/>
    <row r="350" s="10" customFormat="1"/>
    <row r="351" s="10" customFormat="1"/>
    <row r="352" s="10" customFormat="1"/>
    <row r="353" s="10" customFormat="1"/>
    <row r="354" s="10" customFormat="1"/>
    <row r="355" s="10" customFormat="1"/>
    <row r="356" s="10" customFormat="1"/>
    <row r="357" s="10" customFormat="1"/>
    <row r="358" s="10" customFormat="1"/>
    <row r="359" s="10" customFormat="1"/>
    <row r="360" s="10" customFormat="1"/>
    <row r="361" s="10" customFormat="1"/>
    <row r="362" s="10" customFormat="1"/>
    <row r="363" s="10" customFormat="1"/>
    <row r="364" s="10" customFormat="1"/>
    <row r="365" s="10" customFormat="1"/>
    <row r="366" s="10" customFormat="1"/>
    <row r="367" s="10" customFormat="1"/>
    <row r="368" s="10" customFormat="1"/>
    <row r="369" s="10" customFormat="1"/>
    <row r="370" s="10" customFormat="1"/>
    <row r="371" s="10" customFormat="1"/>
    <row r="372" s="10" customFormat="1"/>
    <row r="373" s="10" customFormat="1"/>
    <row r="374" s="10" customFormat="1"/>
    <row r="375" s="10" customFormat="1"/>
    <row r="376" s="10" customFormat="1"/>
    <row r="377" s="10" customFormat="1"/>
    <row r="378" s="10" customFormat="1"/>
    <row r="379" s="10" customFormat="1"/>
    <row r="380" s="10" customFormat="1"/>
    <row r="381" s="10" customFormat="1"/>
    <row r="382" s="10" customFormat="1"/>
    <row r="383" s="10" customFormat="1"/>
    <row r="384" s="10" customFormat="1"/>
    <row r="385" s="10" customFormat="1"/>
    <row r="386" s="10" customFormat="1"/>
    <row r="387" s="10" customFormat="1"/>
    <row r="388" s="10" customFormat="1"/>
    <row r="389" s="10" customFormat="1"/>
    <row r="390" s="10" customFormat="1"/>
    <row r="391" s="10" customFormat="1"/>
    <row r="392" s="10" customFormat="1"/>
    <row r="393" s="10" customFormat="1"/>
    <row r="394" s="10" customFormat="1"/>
    <row r="395" s="10" customFormat="1"/>
    <row r="396" s="10" customFormat="1"/>
    <row r="397" s="10" customFormat="1"/>
    <row r="398" s="10" customFormat="1"/>
    <row r="399" s="10" customFormat="1"/>
    <row r="400" s="10" customFormat="1"/>
    <row r="401" s="10" customFormat="1"/>
    <row r="402" s="10" customFormat="1"/>
    <row r="403" s="10" customFormat="1"/>
    <row r="404" s="10" customFormat="1"/>
    <row r="405" s="10" customFormat="1"/>
    <row r="406" s="10" customFormat="1"/>
    <row r="407" s="10" customFormat="1"/>
    <row r="408" s="10" customFormat="1"/>
    <row r="409" s="10" customFormat="1"/>
    <row r="410" s="10" customFormat="1"/>
    <row r="411" s="10" customFormat="1"/>
    <row r="412" s="10" customFormat="1"/>
    <row r="413" s="10" customFormat="1"/>
    <row r="414" s="10" customFormat="1"/>
    <row r="415" s="10" customFormat="1"/>
    <row r="416" s="10" customFormat="1"/>
    <row r="417" s="10" customFormat="1"/>
    <row r="418" s="10" customFormat="1"/>
    <row r="419" s="10" customFormat="1"/>
    <row r="420" s="10" customFormat="1"/>
    <row r="421" s="10" customFormat="1"/>
    <row r="422" s="10" customFormat="1"/>
    <row r="423" s="10" customFormat="1"/>
    <row r="424" s="10" customFormat="1"/>
    <row r="425" s="10" customFormat="1"/>
    <row r="426" s="10" customFormat="1"/>
    <row r="427" s="10" customFormat="1"/>
    <row r="428" s="10" customFormat="1"/>
    <row r="429" s="10" customFormat="1"/>
    <row r="430" s="10" customFormat="1"/>
    <row r="431" s="10" customFormat="1"/>
    <row r="432" s="10" customFormat="1"/>
    <row r="433" s="10" customFormat="1"/>
    <row r="434" s="10" customFormat="1"/>
    <row r="435" s="10" customFormat="1"/>
    <row r="436" s="10" customFormat="1"/>
    <row r="437" s="10" customFormat="1"/>
    <row r="438" s="10" customFormat="1"/>
    <row r="439" s="10" customFormat="1"/>
    <row r="440" s="10" customFormat="1"/>
    <row r="441" s="10" customFormat="1"/>
    <row r="442" s="10" customFormat="1"/>
    <row r="443" s="10" customFormat="1"/>
    <row r="444" s="10" customFormat="1"/>
    <row r="445" s="10" customFormat="1"/>
    <row r="446" s="10" customFormat="1"/>
    <row r="447" s="10" customFormat="1"/>
    <row r="448" s="10" customFormat="1"/>
    <row r="449" s="10" customFormat="1"/>
    <row r="450" s="10" customFormat="1"/>
    <row r="451" s="10" customFormat="1"/>
    <row r="452" s="10" customFormat="1"/>
    <row r="453" s="10" customFormat="1"/>
    <row r="454" s="10" customFormat="1"/>
    <row r="455" s="10" customFormat="1"/>
    <row r="456" s="10" customFormat="1"/>
    <row r="457" s="10" customFormat="1"/>
    <row r="458" s="10" customFormat="1"/>
    <row r="459" s="10" customFormat="1"/>
    <row r="460" s="10" customFormat="1"/>
    <row r="461" s="10" customFormat="1"/>
    <row r="462" s="10" customFormat="1"/>
    <row r="463" s="10" customFormat="1"/>
    <row r="464" s="10" customFormat="1"/>
    <row r="465" s="10" customFormat="1"/>
    <row r="466" s="10" customFormat="1"/>
    <row r="467" s="10" customFormat="1"/>
    <row r="468" s="10" customFormat="1"/>
    <row r="469" s="10" customFormat="1"/>
    <row r="470" s="10" customFormat="1"/>
    <row r="471" s="10" customFormat="1"/>
    <row r="472" s="10" customFormat="1"/>
    <row r="473" s="10" customFormat="1"/>
    <row r="474" s="10" customFormat="1"/>
    <row r="475" s="10" customFormat="1"/>
    <row r="476" s="10" customFormat="1"/>
    <row r="477" s="10" customFormat="1"/>
    <row r="478" s="10" customFormat="1"/>
    <row r="479" s="10" customFormat="1"/>
    <row r="480" s="10" customFormat="1"/>
    <row r="481" s="10" customFormat="1"/>
    <row r="482" s="10" customFormat="1"/>
    <row r="483" s="10" customFormat="1"/>
    <row r="484" s="10" customFormat="1"/>
    <row r="485" s="10" customFormat="1"/>
    <row r="486" s="10" customFormat="1"/>
    <row r="487" s="10" customFormat="1"/>
    <row r="488" s="10" customFormat="1"/>
    <row r="489" s="10" customFormat="1"/>
    <row r="490" s="10" customFormat="1"/>
    <row r="491" s="10" customFormat="1"/>
    <row r="492" s="10" customFormat="1"/>
    <row r="493" s="10" customFormat="1"/>
    <row r="494" s="10" customFormat="1"/>
    <row r="495" s="10" customFormat="1"/>
    <row r="496" s="10" customFormat="1"/>
    <row r="497" s="10" customFormat="1"/>
    <row r="498" s="10" customFormat="1"/>
    <row r="499" s="10" customFormat="1"/>
    <row r="500" s="10" customFormat="1"/>
    <row r="501" s="10" customFormat="1"/>
    <row r="502" s="10" customFormat="1"/>
    <row r="503" s="10" customFormat="1"/>
    <row r="504" s="10" customFormat="1"/>
    <row r="505" s="10" customFormat="1"/>
    <row r="506" s="10" customFormat="1"/>
    <row r="507" s="10" customFormat="1"/>
    <row r="508" s="10" customFormat="1"/>
    <row r="509" s="10" customFormat="1"/>
    <row r="510" s="10" customFormat="1"/>
    <row r="511" s="10" customFormat="1"/>
    <row r="512" s="10" customFormat="1"/>
    <row r="513" s="10" customFormat="1"/>
    <row r="514" s="10" customFormat="1"/>
    <row r="515" s="10" customFormat="1"/>
    <row r="516" s="10" customFormat="1"/>
    <row r="517" s="10" customFormat="1"/>
    <row r="518" s="10" customFormat="1"/>
    <row r="519" s="10" customFormat="1"/>
    <row r="520" s="10" customFormat="1"/>
    <row r="521" s="10" customFormat="1"/>
    <row r="522" s="10" customFormat="1"/>
    <row r="523" s="10" customFormat="1"/>
    <row r="524" s="10" customFormat="1"/>
    <row r="525" s="10" customFormat="1"/>
    <row r="526" s="10" customFormat="1"/>
    <row r="527" s="10" customFormat="1"/>
    <row r="528" s="10" customFormat="1"/>
    <row r="529" s="10" customFormat="1"/>
    <row r="530" s="10" customFormat="1"/>
    <row r="531" s="10" customFormat="1"/>
    <row r="532" s="10" customFormat="1"/>
    <row r="533" s="10" customFormat="1"/>
    <row r="534" s="10" customFormat="1"/>
    <row r="535" s="10" customFormat="1"/>
    <row r="536" s="10" customFormat="1"/>
    <row r="537" s="10" customFormat="1"/>
    <row r="538" s="10" customFormat="1"/>
    <row r="539" s="10" customFormat="1"/>
    <row r="540" s="10" customFormat="1"/>
    <row r="541" s="10" customFormat="1"/>
    <row r="542" s="10" customFormat="1"/>
    <row r="543" s="10" customFormat="1"/>
    <row r="544" s="10" customFormat="1"/>
    <row r="545" s="10" customFormat="1"/>
    <row r="546" s="10" customFormat="1"/>
    <row r="547" s="10" customFormat="1"/>
    <row r="548" s="10" customFormat="1"/>
    <row r="549" s="10" customFormat="1"/>
    <row r="550" s="10" customFormat="1"/>
    <row r="551" s="10" customFormat="1"/>
    <row r="552" s="10" customFormat="1"/>
    <row r="553" s="10" customFormat="1"/>
    <row r="554" s="10" customFormat="1"/>
    <row r="555" s="10" customFormat="1"/>
    <row r="556" s="10" customFormat="1"/>
    <row r="557" s="10" customFormat="1"/>
    <row r="558" s="10" customFormat="1"/>
    <row r="559" s="10" customFormat="1"/>
    <row r="560" s="10" customFormat="1"/>
    <row r="561" s="10" customFormat="1"/>
    <row r="562" s="10" customFormat="1"/>
    <row r="563" s="10" customFormat="1"/>
    <row r="564" s="10" customFormat="1"/>
    <row r="565" s="10" customFormat="1"/>
    <row r="566" s="10" customFormat="1"/>
    <row r="567" s="10" customFormat="1"/>
    <row r="568" s="10" customFormat="1"/>
    <row r="569" s="10" customFormat="1"/>
    <row r="570" s="10" customFormat="1"/>
    <row r="571" s="10" customFormat="1"/>
    <row r="572" s="10" customFormat="1"/>
    <row r="573" s="10" customFormat="1"/>
    <row r="574" s="10" customFormat="1"/>
    <row r="575" s="10" customFormat="1"/>
    <row r="576" s="10" customFormat="1"/>
    <row r="577" s="10" customFormat="1"/>
    <row r="578" s="10" customFormat="1"/>
    <row r="579" s="10" customFormat="1"/>
    <row r="580" s="10" customFormat="1"/>
    <row r="581" s="10" customFormat="1"/>
    <row r="582" s="10" customFormat="1"/>
    <row r="583" s="10" customFormat="1"/>
    <row r="584" s="10" customFormat="1"/>
    <row r="585" s="10" customFormat="1"/>
    <row r="586" s="10" customFormat="1"/>
    <row r="587" s="10" customFormat="1"/>
    <row r="588" s="10" customFormat="1"/>
    <row r="589" s="10" customFormat="1"/>
    <row r="590" s="10" customFormat="1"/>
    <row r="591" s="10" customFormat="1"/>
    <row r="592" s="10" customFormat="1"/>
    <row r="593" s="10" customFormat="1"/>
    <row r="594" s="10" customFormat="1"/>
    <row r="595" s="10" customFormat="1"/>
    <row r="596" s="10" customFormat="1"/>
    <row r="597" s="10" customFormat="1"/>
    <row r="598" s="10" customFormat="1"/>
    <row r="599" s="10" customFormat="1"/>
    <row r="600" s="10" customFormat="1"/>
    <row r="601" s="10" customFormat="1"/>
    <row r="602" s="10" customFormat="1"/>
    <row r="603" s="10" customFormat="1"/>
    <row r="604" s="10" customFormat="1"/>
    <row r="605" s="10" customFormat="1"/>
    <row r="606" s="10" customFormat="1"/>
    <row r="607" s="10" customFormat="1"/>
    <row r="608" s="10" customFormat="1"/>
    <row r="609" s="10" customFormat="1"/>
    <row r="610" s="10" customFormat="1"/>
    <row r="611" s="10" customFormat="1"/>
    <row r="612" s="10" customFormat="1"/>
    <row r="613" s="10" customFormat="1"/>
    <row r="614" s="10" customFormat="1"/>
    <row r="615" s="10" customFormat="1"/>
    <row r="616" s="10" customFormat="1"/>
    <row r="617" s="10" customFormat="1"/>
    <row r="618" s="10" customFormat="1"/>
    <row r="619" s="10" customFormat="1"/>
    <row r="620" s="10" customFormat="1"/>
    <row r="621" s="10" customFormat="1"/>
    <row r="622" s="10" customFormat="1"/>
    <row r="623" s="10" customFormat="1"/>
    <row r="624" s="10" customFormat="1"/>
    <row r="625" s="10" customFormat="1"/>
    <row r="626" s="10" customFormat="1"/>
    <row r="627" s="10" customFormat="1"/>
    <row r="628" s="10" customFormat="1"/>
    <row r="629" s="10" customFormat="1"/>
    <row r="630" s="10" customFormat="1"/>
    <row r="631" s="10" customFormat="1"/>
    <row r="632" s="10" customFormat="1"/>
    <row r="633" s="10" customFormat="1"/>
    <row r="634" s="10" customFormat="1"/>
    <row r="635" s="10" customFormat="1"/>
    <row r="636" s="10" customFormat="1"/>
    <row r="637" s="10" customFormat="1"/>
    <row r="638" s="10" customFormat="1"/>
    <row r="639" s="10" customFormat="1"/>
    <row r="640" s="10" customFormat="1"/>
    <row r="641" s="10" customFormat="1"/>
    <row r="642" s="10" customFormat="1"/>
    <row r="643" s="10" customFormat="1"/>
    <row r="644" s="10" customFormat="1"/>
    <row r="645" s="10" customFormat="1"/>
    <row r="646" s="10" customFormat="1"/>
    <row r="647" s="10" customFormat="1"/>
    <row r="648" s="10" customFormat="1"/>
    <row r="649" s="10" customFormat="1"/>
    <row r="650" s="10" customFormat="1"/>
    <row r="651" s="10" customFormat="1"/>
    <row r="652" s="10" customFormat="1"/>
    <row r="653" s="10" customFormat="1"/>
    <row r="654" s="10" customFormat="1"/>
    <row r="655" s="10" customFormat="1"/>
    <row r="656" s="10" customFormat="1"/>
    <row r="657" s="10" customFormat="1"/>
    <row r="658" s="10" customFormat="1"/>
    <row r="659" s="10" customFormat="1"/>
    <row r="660" s="10" customFormat="1"/>
    <row r="661" s="10" customFormat="1"/>
    <row r="662" s="10" customFormat="1"/>
    <row r="663" s="10" customFormat="1"/>
    <row r="664" s="10" customFormat="1"/>
    <row r="665" s="10" customFormat="1"/>
    <row r="666" s="10" customFormat="1"/>
    <row r="667" s="10" customFormat="1"/>
    <row r="668" s="10" customFormat="1"/>
    <row r="669" s="10" customFormat="1"/>
    <row r="670" s="10" customFormat="1"/>
    <row r="671" s="10" customFormat="1"/>
    <row r="672" s="10" customFormat="1"/>
    <row r="673" s="10" customFormat="1"/>
    <row r="674" s="10" customFormat="1"/>
    <row r="675" s="10" customFormat="1"/>
    <row r="676" s="10" customFormat="1"/>
    <row r="677" s="10" customFormat="1"/>
    <row r="678" s="10" customFormat="1"/>
    <row r="679" s="10" customFormat="1"/>
    <row r="680" s="10" customFormat="1"/>
    <row r="681" s="10" customFormat="1"/>
    <row r="682" s="10" customFormat="1"/>
    <row r="683" s="10" customFormat="1"/>
    <row r="684" s="10" customFormat="1"/>
    <row r="685" s="10" customFormat="1"/>
    <row r="686" s="10" customFormat="1"/>
    <row r="687" s="10" customFormat="1"/>
    <row r="688" s="10" customFormat="1"/>
    <row r="689" s="10" customFormat="1"/>
    <row r="690" s="10" customFormat="1"/>
    <row r="691" s="10" customFormat="1"/>
    <row r="692" s="10" customFormat="1"/>
    <row r="693" s="10" customFormat="1"/>
    <row r="694" s="10" customFormat="1"/>
    <row r="695" s="10" customFormat="1"/>
    <row r="696" s="10" customFormat="1"/>
    <row r="697" s="10" customFormat="1"/>
    <row r="698" s="10" customFormat="1"/>
    <row r="699" s="10" customFormat="1"/>
    <row r="700" s="10" customFormat="1"/>
    <row r="701" s="10" customFormat="1"/>
    <row r="702" s="10" customFormat="1"/>
    <row r="703" s="10" customFormat="1"/>
    <row r="704" s="10" customFormat="1"/>
    <row r="705" s="10" customFormat="1"/>
    <row r="706" s="10" customFormat="1"/>
    <row r="707" s="10" customFormat="1"/>
    <row r="708" s="10" customFormat="1"/>
    <row r="709" s="10" customFormat="1"/>
    <row r="710" s="10" customFormat="1"/>
    <row r="711" s="10" customFormat="1"/>
    <row r="712" s="10" customFormat="1"/>
    <row r="713" s="10" customFormat="1"/>
    <row r="714" s="10" customFormat="1"/>
    <row r="715" s="10" customFormat="1"/>
    <row r="716" s="10" customFormat="1"/>
    <row r="717" s="10" customFormat="1"/>
    <row r="718" s="10" customFormat="1"/>
    <row r="719" s="10" customFormat="1"/>
    <row r="720" s="10" customFormat="1"/>
    <row r="721" s="10" customFormat="1"/>
    <row r="722" s="10" customFormat="1"/>
    <row r="723" s="10" customFormat="1"/>
    <row r="724" s="10" customFormat="1"/>
    <row r="725" s="10" customFormat="1"/>
    <row r="726" s="10" customFormat="1"/>
    <row r="727" s="10" customFormat="1"/>
    <row r="728" s="10" customFormat="1"/>
    <row r="729" s="10" customFormat="1"/>
    <row r="730" s="10" customFormat="1"/>
    <row r="731" s="10" customFormat="1"/>
    <row r="732" s="10" customFormat="1"/>
    <row r="733" s="10" customFormat="1"/>
    <row r="734" s="10" customFormat="1"/>
    <row r="735" s="10" customFormat="1"/>
    <row r="736" s="10" customFormat="1"/>
    <row r="737" s="10" customFormat="1"/>
    <row r="738" s="10" customFormat="1"/>
    <row r="739" s="10" customFormat="1"/>
    <row r="740" s="10" customFormat="1"/>
    <row r="741" s="10" customFormat="1"/>
    <row r="742" s="10" customFormat="1"/>
    <row r="743" s="10" customFormat="1"/>
    <row r="744" s="10" customFormat="1"/>
    <row r="745" s="10" customFormat="1"/>
    <row r="746" s="10" customFormat="1"/>
    <row r="747" s="10" customFormat="1"/>
    <row r="748" s="10" customFormat="1"/>
    <row r="749" s="10" customFormat="1"/>
    <row r="750" s="10" customFormat="1"/>
    <row r="751" s="10" customFormat="1"/>
    <row r="752" s="10" customFormat="1"/>
    <row r="753" s="10" customFormat="1"/>
    <row r="754" s="10" customFormat="1"/>
    <row r="755" s="10" customFormat="1"/>
    <row r="756" s="10" customFormat="1"/>
    <row r="757" s="10" customFormat="1"/>
    <row r="758" s="10" customFormat="1"/>
    <row r="759" s="10" customFormat="1"/>
    <row r="760" s="10" customFormat="1"/>
    <row r="761" s="10" customFormat="1"/>
    <row r="762" s="10" customFormat="1"/>
    <row r="763" s="10" customFormat="1"/>
    <row r="764" s="10" customFormat="1"/>
    <row r="765" s="10" customFormat="1"/>
    <row r="766" s="10" customFormat="1"/>
    <row r="767" s="10" customFormat="1"/>
    <row r="768" s="10" customFormat="1"/>
    <row r="769" s="10" customFormat="1"/>
    <row r="770" s="10" customFormat="1"/>
    <row r="771" s="10" customFormat="1"/>
    <row r="772" s="10" customFormat="1"/>
    <row r="773" s="10" customFormat="1"/>
    <row r="774" s="10" customFormat="1"/>
    <row r="775" s="10" customFormat="1"/>
    <row r="776" s="10" customFormat="1"/>
    <row r="777" s="10" customFormat="1"/>
    <row r="778" s="10" customFormat="1"/>
    <row r="779" s="10" customFormat="1"/>
    <row r="780" s="10" customFormat="1"/>
    <row r="781" s="10" customFormat="1"/>
    <row r="782" s="10" customFormat="1"/>
    <row r="783" s="10" customFormat="1"/>
    <row r="784" s="10" customFormat="1"/>
    <row r="785" s="10" customFormat="1"/>
    <row r="786" s="10" customFormat="1"/>
    <row r="787" s="10" customFormat="1"/>
    <row r="788" s="10" customFormat="1"/>
    <row r="789" s="10" customFormat="1"/>
    <row r="790" s="10" customFormat="1"/>
    <row r="791" s="10" customFormat="1"/>
    <row r="792" s="10" customFormat="1"/>
    <row r="793" s="10" customFormat="1"/>
    <row r="794" s="10" customFormat="1"/>
    <row r="795" s="10" customFormat="1"/>
    <row r="796" s="10" customFormat="1"/>
    <row r="797" s="10" customFormat="1"/>
    <row r="798" s="10" customFormat="1"/>
    <row r="799" s="10" customFormat="1"/>
    <row r="800" s="10" customFormat="1"/>
    <row r="801" s="10" customFormat="1"/>
    <row r="802" s="10" customFormat="1"/>
    <row r="803" s="10" customFormat="1"/>
    <row r="804" s="10" customFormat="1"/>
    <row r="805" s="10" customFormat="1"/>
    <row r="806" s="10" customFormat="1"/>
    <row r="807" s="10" customFormat="1"/>
    <row r="808" s="10" customFormat="1"/>
    <row r="809" s="10" customFormat="1"/>
    <row r="810" s="10" customFormat="1"/>
    <row r="811" s="10" customFormat="1"/>
    <row r="812" s="10" customFormat="1"/>
    <row r="813" s="10" customFormat="1"/>
    <row r="814" s="10" customFormat="1"/>
    <row r="815" s="10" customFormat="1"/>
    <row r="816" s="10" customFormat="1"/>
    <row r="817" s="10" customFormat="1"/>
    <row r="818" s="10" customFormat="1"/>
    <row r="819" s="10" customFormat="1"/>
    <row r="820" s="10" customFormat="1"/>
    <row r="821" s="10" customFormat="1"/>
    <row r="822" s="10" customFormat="1"/>
    <row r="823" s="10" customFormat="1"/>
    <row r="824" s="10" customFormat="1"/>
    <row r="825" s="10" customFormat="1"/>
    <row r="826" s="10" customFormat="1"/>
    <row r="827" s="10" customFormat="1"/>
    <row r="828" s="10" customFormat="1"/>
    <row r="829" s="10" customFormat="1"/>
    <row r="830" s="10" customFormat="1"/>
    <row r="831" s="10" customFormat="1"/>
    <row r="832" s="10" customFormat="1"/>
    <row r="833" s="10" customFormat="1"/>
    <row r="834" s="10" customFormat="1"/>
    <row r="835" s="10" customFormat="1"/>
    <row r="836" s="10" customFormat="1"/>
    <row r="837" s="10" customFormat="1"/>
    <row r="838" s="10" customFormat="1"/>
    <row r="839" s="10" customFormat="1"/>
    <row r="840" s="10" customFormat="1"/>
    <row r="841" s="10" customFormat="1"/>
    <row r="842" s="10" customFormat="1"/>
    <row r="843" s="10" customFormat="1"/>
    <row r="844" s="10" customFormat="1"/>
    <row r="845" s="10" customFormat="1"/>
    <row r="846" s="10" customFormat="1"/>
    <row r="847" s="10" customFormat="1"/>
    <row r="848" s="10" customFormat="1"/>
    <row r="849" s="10" customFormat="1"/>
    <row r="850" s="10" customFormat="1"/>
    <row r="851" s="10" customFormat="1"/>
    <row r="852" s="10" customFormat="1"/>
    <row r="853" s="10" customFormat="1"/>
    <row r="854" s="10" customFormat="1"/>
    <row r="855" s="10" customFormat="1"/>
    <row r="856" s="10" customFormat="1"/>
    <row r="857" s="10" customFormat="1"/>
    <row r="858" s="10" customFormat="1"/>
    <row r="859" s="10" customFormat="1"/>
    <row r="860" s="10" customFormat="1"/>
    <row r="861" s="10" customFormat="1"/>
    <row r="862" s="10" customFormat="1"/>
    <row r="863" s="10" customFormat="1"/>
    <row r="864" s="10" customFormat="1"/>
    <row r="865" s="10" customFormat="1"/>
    <row r="866" s="10" customFormat="1"/>
    <row r="867" s="10" customFormat="1"/>
    <row r="868" s="10" customFormat="1"/>
    <row r="869" s="10" customFormat="1"/>
    <row r="870" s="10" customFormat="1"/>
    <row r="871" s="10" customFormat="1"/>
    <row r="872" s="10" customFormat="1"/>
    <row r="873" s="10" customFormat="1"/>
    <row r="874" s="10" customFormat="1"/>
    <row r="875" s="10" customFormat="1"/>
    <row r="876" s="10" customFormat="1"/>
    <row r="877" s="10" customFormat="1"/>
    <row r="878" s="10" customFormat="1"/>
    <row r="879" s="10" customFormat="1"/>
    <row r="880" s="10" customFormat="1"/>
    <row r="881" s="10" customFormat="1"/>
    <row r="882" s="10" customFormat="1"/>
    <row r="883" s="10" customFormat="1"/>
    <row r="884" s="10" customFormat="1"/>
    <row r="885" s="10" customFormat="1"/>
    <row r="886" s="10" customFormat="1"/>
    <row r="887" s="10" customFormat="1"/>
    <row r="888" s="10" customFormat="1"/>
    <row r="889" s="10" customFormat="1"/>
    <row r="890" s="10" customFormat="1"/>
    <row r="891" s="10" customFormat="1"/>
    <row r="892" s="10" customFormat="1"/>
    <row r="893" s="10" customFormat="1"/>
    <row r="894" s="10" customFormat="1"/>
    <row r="895" s="10" customFormat="1"/>
    <row r="896" s="10" customFormat="1"/>
    <row r="897" s="10" customFormat="1"/>
    <row r="898" s="10" customFormat="1"/>
    <row r="899" s="10" customFormat="1"/>
    <row r="900" s="10" customFormat="1"/>
    <row r="901" s="10" customFormat="1"/>
    <row r="902" s="10" customFormat="1"/>
    <row r="903" s="10" customFormat="1"/>
    <row r="904" s="10" customFormat="1"/>
    <row r="905" s="10" customFormat="1"/>
    <row r="906" s="10" customFormat="1"/>
    <row r="907" s="10" customFormat="1"/>
    <row r="908" s="10" customFormat="1"/>
    <row r="909" s="10" customFormat="1"/>
    <row r="910" s="10" customFormat="1"/>
    <row r="911" s="10" customFormat="1"/>
    <row r="912" s="10" customFormat="1"/>
    <row r="913" s="10" customFormat="1"/>
    <row r="914" s="10" customFormat="1"/>
    <row r="915" s="10" customFormat="1"/>
    <row r="916" s="10" customFormat="1"/>
    <row r="917" s="10" customFormat="1"/>
    <row r="918" s="10" customFormat="1"/>
    <row r="919" s="10" customFormat="1"/>
    <row r="920" s="10" customFormat="1"/>
    <row r="921" s="10" customFormat="1"/>
    <row r="922" s="10" customFormat="1"/>
    <row r="923" s="10" customFormat="1"/>
    <row r="924" s="10" customFormat="1"/>
    <row r="925" s="10" customFormat="1"/>
    <row r="926" s="10" customFormat="1"/>
    <row r="927" s="10" customFormat="1"/>
    <row r="928" s="10" customFormat="1"/>
    <row r="929" s="10" customFormat="1"/>
    <row r="930" s="10" customFormat="1"/>
    <row r="931" s="10" customFormat="1"/>
    <row r="932" s="10" customFormat="1"/>
    <row r="933" s="10" customFormat="1"/>
    <row r="934" s="10" customFormat="1"/>
    <row r="935" s="10" customFormat="1"/>
    <row r="936" s="10" customFormat="1"/>
    <row r="937" s="10" customFormat="1"/>
    <row r="938" s="10" customFormat="1"/>
    <row r="939" s="10" customFormat="1"/>
    <row r="940" s="10" customFormat="1"/>
    <row r="941" s="10" customFormat="1"/>
    <row r="942" s="10" customFormat="1"/>
    <row r="943" s="10" customFormat="1"/>
    <row r="944" s="10" customFormat="1"/>
    <row r="945" s="10" customFormat="1"/>
    <row r="946" s="10" customFormat="1"/>
    <row r="947" s="10" customFormat="1"/>
    <row r="948" s="10" customFormat="1"/>
    <row r="949" s="10" customFormat="1"/>
    <row r="950" s="10" customFormat="1"/>
    <row r="951" s="10" customFormat="1"/>
    <row r="952" s="10" customFormat="1"/>
    <row r="953" s="10" customFormat="1"/>
    <row r="954" s="10" customFormat="1"/>
    <row r="955" s="10" customFormat="1"/>
    <row r="956" s="10" customFormat="1"/>
    <row r="957" s="10" customFormat="1"/>
    <row r="958" s="10" customFormat="1"/>
    <row r="959" s="10" customFormat="1"/>
    <row r="960" s="10" customFormat="1"/>
    <row r="961" s="10" customFormat="1"/>
    <row r="962" s="10" customFormat="1"/>
    <row r="963" s="10" customFormat="1"/>
    <row r="964" s="10" customFormat="1"/>
    <row r="965" s="10" customFormat="1"/>
    <row r="966" s="10" customFormat="1"/>
    <row r="967" s="10" customFormat="1"/>
    <row r="968" s="10" customFormat="1"/>
    <row r="969" s="10" customFormat="1"/>
    <row r="970" s="10" customFormat="1"/>
    <row r="971" s="10" customFormat="1"/>
    <row r="972" s="10" customFormat="1"/>
    <row r="973" s="10" customFormat="1"/>
    <row r="974" s="10" customFormat="1"/>
    <row r="975" s="10" customFormat="1"/>
    <row r="976" s="10" customFormat="1"/>
    <row r="977" s="10" customFormat="1"/>
    <row r="978" s="10" customFormat="1"/>
    <row r="979" s="10" customFormat="1"/>
    <row r="980" s="10" customFormat="1"/>
    <row r="981" s="10" customFormat="1"/>
    <row r="982" s="10" customFormat="1"/>
    <row r="983" s="10" customFormat="1"/>
    <row r="984" s="10" customFormat="1"/>
    <row r="985" s="10" customFormat="1"/>
    <row r="986" s="10" customFormat="1"/>
    <row r="987" s="10" customFormat="1"/>
    <row r="988" s="10" customFormat="1"/>
    <row r="989" s="10" customFormat="1"/>
    <row r="990" s="10" customFormat="1"/>
    <row r="991" s="10" customFormat="1"/>
    <row r="992" s="10" customFormat="1"/>
    <row r="993" s="10" customFormat="1"/>
    <row r="994" s="10" customFormat="1"/>
    <row r="995" s="10" customFormat="1"/>
    <row r="996" s="10" customFormat="1"/>
    <row r="997" s="10" customFormat="1"/>
    <row r="998" s="10" customFormat="1"/>
    <row r="999" s="10" customFormat="1"/>
    <row r="1000" s="10" customFormat="1"/>
    <row r="1001" s="10" customFormat="1"/>
    <row r="1002" s="10" customFormat="1"/>
    <row r="1003" s="10" customFormat="1"/>
    <row r="1004" s="10" customFormat="1"/>
    <row r="1005" s="10" customFormat="1"/>
    <row r="1006" s="10" customFormat="1"/>
    <row r="1007" s="10" customFormat="1"/>
    <row r="1008" s="10" customFormat="1"/>
    <row r="1009" s="10" customFormat="1"/>
    <row r="1010" s="10" customFormat="1"/>
    <row r="1011" s="10" customFormat="1"/>
    <row r="1012" s="10" customFormat="1"/>
    <row r="1013" s="10" customFormat="1"/>
    <row r="1014" s="10" customFormat="1"/>
    <row r="1015" s="10" customFormat="1"/>
    <row r="1016" s="10" customFormat="1"/>
    <row r="1017" s="10" customFormat="1"/>
    <row r="1018" s="10" customFormat="1"/>
    <row r="1019" s="10" customFormat="1"/>
    <row r="1020" s="10" customFormat="1"/>
    <row r="1021" s="10" customFormat="1"/>
    <row r="1022" s="10" customFormat="1"/>
    <row r="1023" s="10" customFormat="1"/>
    <row r="1024" s="10" customFormat="1"/>
    <row r="1025" s="10" customFormat="1"/>
    <row r="1026" s="10" customFormat="1"/>
    <row r="1027" s="10" customFormat="1"/>
    <row r="1028" s="10" customFormat="1"/>
    <row r="1029" s="10" customFormat="1"/>
    <row r="1030" s="10" customFormat="1"/>
    <row r="1031" s="10" customFormat="1"/>
    <row r="1032" s="10" customFormat="1"/>
    <row r="1033" s="10" customFormat="1"/>
    <row r="1034" s="10" customFormat="1"/>
    <row r="1035" s="10" customFormat="1"/>
    <row r="1036" s="10" customFormat="1"/>
    <row r="1037" s="10" customFormat="1"/>
    <row r="1038" s="10" customFormat="1"/>
    <row r="1039" s="10" customFormat="1"/>
    <row r="1040" s="10" customFormat="1"/>
    <row r="1041" s="10" customFormat="1"/>
    <row r="1042" s="10" customFormat="1"/>
    <row r="1043" s="10" customFormat="1"/>
    <row r="1044" s="10" customFormat="1"/>
    <row r="1045" s="10" customFormat="1"/>
    <row r="1046" s="10" customFormat="1"/>
    <row r="1047" s="10" customFormat="1"/>
    <row r="1048" s="10" customFormat="1"/>
    <row r="1049" s="10" customFormat="1"/>
    <row r="1050" s="10" customFormat="1"/>
    <row r="1051" s="10" customFormat="1"/>
    <row r="1052" s="10" customFormat="1"/>
    <row r="1053" s="10" customFormat="1"/>
    <row r="1054" s="10" customFormat="1"/>
    <row r="1055" s="10" customFormat="1"/>
    <row r="1056" s="10" customFormat="1"/>
    <row r="1057" s="10" customFormat="1"/>
    <row r="1058" s="10" customFormat="1"/>
    <row r="1059" s="10" customFormat="1"/>
    <row r="1060" s="10" customFormat="1"/>
    <row r="1061" s="10" customFormat="1"/>
    <row r="1062" s="10" customFormat="1"/>
    <row r="1063" s="10" customFormat="1"/>
    <row r="1064" s="10" customFormat="1"/>
    <row r="1065" s="10" customFormat="1"/>
    <row r="1066" s="10" customFormat="1"/>
    <row r="1067" s="10" customFormat="1"/>
    <row r="1068" s="10" customFormat="1"/>
    <row r="1069" s="10" customFormat="1"/>
    <row r="1070" s="10" customFormat="1"/>
    <row r="1071" s="10" customFormat="1"/>
    <row r="1072" s="10" customFormat="1"/>
    <row r="1073" s="10" customFormat="1"/>
    <row r="1074" s="10" customFormat="1"/>
    <row r="1075" s="10" customFormat="1"/>
    <row r="1076" s="10" customFormat="1"/>
    <row r="1077" s="10" customFormat="1"/>
    <row r="1078" s="10" customFormat="1"/>
    <row r="1079" s="10" customFormat="1"/>
    <row r="1080" s="10" customFormat="1"/>
    <row r="1081" s="10" customFormat="1"/>
    <row r="1082" s="10" customFormat="1"/>
    <row r="1083" s="10" customFormat="1"/>
    <row r="1084" s="10" customFormat="1"/>
    <row r="1085" s="10" customFormat="1"/>
    <row r="1086" s="10" customFormat="1"/>
    <row r="1087" s="10" customFormat="1"/>
    <row r="1088" s="10" customFormat="1"/>
    <row r="1089" s="10" customFormat="1"/>
    <row r="1090" s="10" customFormat="1"/>
  </sheetData>
  <mergeCells count="11">
    <mergeCell ref="B103:E103"/>
    <mergeCell ref="C76:D76"/>
    <mergeCell ref="E76:F76"/>
    <mergeCell ref="B36:F37"/>
    <mergeCell ref="B53:F53"/>
    <mergeCell ref="B2:H2"/>
    <mergeCell ref="C58:D58"/>
    <mergeCell ref="E58:F58"/>
    <mergeCell ref="B71:G71"/>
    <mergeCell ref="B72:G72"/>
    <mergeCell ref="B21:H21"/>
  </mergeCells>
  <pageMargins left="0.70866141732283472" right="0.70866141732283472" top="0.74803149606299213" bottom="0.74803149606299213" header="0.31496062992125984" footer="0.31496062992125984"/>
  <pageSetup paperSize="9" scale="73" fitToHeight="0" orientation="landscape" r:id="rId1"/>
  <headerFooter>
    <oddFooter>&amp;L&amp;1#&amp;"Calibri"&amp;11&amp;K000000OFFICIAL</oddFooter>
  </headerFooter>
  <rowBreaks count="4" manualBreakCount="4">
    <brk id="22" max="12" man="1"/>
    <brk id="56" max="12" man="1"/>
    <brk id="90" max="12" man="1"/>
    <brk id="121" max="12" man="1"/>
  </rowBreaks>
  <colBreaks count="1" manualBreakCount="1">
    <brk id="21" max="146" man="1"/>
  </colBreaks>
  <extLst>
    <ext xmlns:x14="http://schemas.microsoft.com/office/spreadsheetml/2009/9/main" uri="{05C60535-1F16-4fd2-B633-F4F36F0B64E0}">
      <x14:sparklineGroups xmlns:xm="http://schemas.microsoft.com/office/excel/2006/main">
        <x14:sparklineGroup type="column" displayEmptyCellsAs="gap" xr2:uid="{00000000-0003-0000-0000-000002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sqref>J19</xm:sqref>
            </x14:sparkline>
          </x14:sparklines>
        </x14:sparklineGroup>
        <x14:sparklineGroup type="column" displayEmptyCellsAs="gap" xr2:uid="{00000000-0003-0000-0000-000001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sqref>J7</xm:sqref>
            </x14:sparkline>
            <x14:sparkline>
              <xm:sqref>J8</xm:sqref>
            </x14:sparkline>
            <x14:sparkline>
              <xm:sqref>J9</xm:sqref>
            </x14:sparkline>
            <x14:sparkline>
              <xm:sqref>J10</xm:sqref>
            </x14:sparkline>
            <x14:sparkline>
              <xm:sqref>J11</xm:sqref>
            </x14:sparkline>
            <x14:sparkline>
              <xm:sqref>J12</xm:sqref>
            </x14:sparkline>
            <x14:sparkline>
              <xm:sqref>J13</xm:sqref>
            </x14:sparkline>
            <x14:sparkline>
              <xm:sqref>J14</xm:sqref>
            </x14:sparkline>
            <x14:sparkline>
              <xm:sqref>J15</xm:sqref>
            </x14:sparkline>
            <x14:sparkline>
              <xm:sqref>J16</xm:sqref>
            </x14:sparkline>
            <x14:sparkline>
              <xm:sqref>J17</xm:sqref>
            </x14:sparkline>
            <x14:sparkline>
              <xm:sqref>J18</xm:sqref>
            </x14:sparkline>
          </x14:sparklines>
        </x14:sparklineGroup>
        <x14:sparklineGroup type="stacked" displayEmptyCellsAs="gap" negative="1" xr2:uid="{00000000-0003-0000-00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'SAA 1 MCH'!H5:I5</xm:f>
              <xm:sqref>J5</xm:sqref>
            </x14:sparkline>
            <x14:sparkline>
              <xm:f>'SAA 1 MCH'!G6:H6</xm:f>
              <xm:sqref>I6</xm:sqref>
            </x14:sparkline>
            <x14:sparkline>
              <xm:f>'SAA 1 MCH'!G7:H7</xm:f>
              <xm:sqref>I7</xm:sqref>
            </x14:sparkline>
            <x14:sparkline>
              <xm:f>'SAA 1 MCH'!G8:H8</xm:f>
              <xm:sqref>I8</xm:sqref>
            </x14:sparkline>
            <x14:sparkline>
              <xm:f>'SAA 1 MCH'!G9:H9</xm:f>
              <xm:sqref>I9</xm:sqref>
            </x14:sparkline>
            <x14:sparkline>
              <xm:f>'SAA 1 MCH'!G10:H10</xm:f>
              <xm:sqref>I10</xm:sqref>
            </x14:sparkline>
            <x14:sparkline>
              <xm:f>'SAA 1 MCH'!G11:H11</xm:f>
              <xm:sqref>I11</xm:sqref>
            </x14:sparkline>
            <x14:sparkline>
              <xm:f>'SAA 1 MCH'!G12:H12</xm:f>
              <xm:sqref>I12</xm:sqref>
            </x14:sparkline>
            <x14:sparkline>
              <xm:f>'SAA 1 MCH'!G13:H13</xm:f>
              <xm:sqref>I13</xm:sqref>
            </x14:sparkline>
            <x14:sparkline>
              <xm:f>'SAA 1 MCH'!G14:H14</xm:f>
              <xm:sqref>I14</xm:sqref>
            </x14:sparkline>
            <x14:sparkline>
              <xm:f>'SAA 1 MCH'!G15:H15</xm:f>
              <xm:sqref>I15</xm:sqref>
            </x14:sparkline>
            <x14:sparkline>
              <xm:f>'SAA 1 MCH'!G16:H16</xm:f>
              <xm:sqref>I16</xm:sqref>
            </x14:sparkline>
            <x14:sparkline>
              <xm:f>'SAA 1 MCH'!G17:H17</xm:f>
              <xm:sqref>I17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108"/>
  <sheetViews>
    <sheetView zoomScaleNormal="100" workbookViewId="0">
      <selection activeCell="K25" sqref="K25"/>
    </sheetView>
  </sheetViews>
  <sheetFormatPr defaultRowHeight="15"/>
  <cols>
    <col min="1" max="1" width="5.7109375" style="58" customWidth="1"/>
    <col min="2" max="2" width="15.5703125" style="58" customWidth="1"/>
    <col min="3" max="13" width="14.85546875" style="58" customWidth="1"/>
    <col min="14" max="16384" width="9.140625" style="58"/>
  </cols>
  <sheetData>
    <row r="2" spans="2:14" ht="153.75" customHeight="1">
      <c r="B2" s="342" t="s">
        <v>67</v>
      </c>
      <c r="C2" s="342"/>
      <c r="D2" s="342"/>
      <c r="E2" s="342"/>
      <c r="F2" s="342"/>
      <c r="G2" s="342"/>
      <c r="H2" s="342"/>
      <c r="I2" s="342"/>
      <c r="J2" s="342"/>
      <c r="K2" s="233"/>
      <c r="L2" s="233"/>
      <c r="M2" s="233"/>
      <c r="N2" s="233"/>
    </row>
    <row r="5" spans="2:14">
      <c r="B5" s="315" t="s">
        <v>255</v>
      </c>
      <c r="C5" s="315"/>
      <c r="D5" s="315"/>
      <c r="E5" s="315"/>
      <c r="F5" s="315"/>
      <c r="G5" s="315"/>
      <c r="H5" s="66"/>
      <c r="I5" s="66"/>
      <c r="J5" s="66"/>
      <c r="K5" s="66"/>
      <c r="L5" s="18"/>
      <c r="M5" s="67"/>
    </row>
    <row r="6" spans="2:14" ht="30" customHeight="1">
      <c r="B6" s="27" t="s">
        <v>69</v>
      </c>
      <c r="C6" s="226" t="s">
        <v>246</v>
      </c>
      <c r="D6" s="226" t="s">
        <v>247</v>
      </c>
      <c r="E6" s="226" t="s">
        <v>248</v>
      </c>
      <c r="F6" s="226" t="s">
        <v>249</v>
      </c>
      <c r="G6" s="226" t="s">
        <v>250</v>
      </c>
      <c r="H6" s="226" t="s">
        <v>251</v>
      </c>
      <c r="I6" s="226" t="s">
        <v>252</v>
      </c>
      <c r="J6" s="226" t="s">
        <v>253</v>
      </c>
      <c r="K6" s="67"/>
      <c r="L6" s="67"/>
      <c r="M6" s="67"/>
    </row>
    <row r="7" spans="2:14" ht="15" customHeight="1">
      <c r="B7" s="27">
        <v>2008</v>
      </c>
      <c r="C7" s="61">
        <v>88.1</v>
      </c>
      <c r="D7" s="61">
        <v>95.6</v>
      </c>
      <c r="E7" s="61">
        <v>83</v>
      </c>
      <c r="F7" s="61">
        <v>94</v>
      </c>
      <c r="G7" s="61">
        <v>85.5</v>
      </c>
      <c r="H7" s="61">
        <v>96.1</v>
      </c>
      <c r="I7" s="61">
        <v>79.900000000000006</v>
      </c>
      <c r="J7" s="61">
        <v>95</v>
      </c>
      <c r="K7" s="68"/>
      <c r="L7" s="339"/>
      <c r="M7" s="339"/>
    </row>
    <row r="8" spans="2:14" ht="15" customHeight="1">
      <c r="B8" s="27">
        <v>2011</v>
      </c>
      <c r="C8" s="61">
        <v>88.2</v>
      </c>
      <c r="D8" s="61">
        <v>95.7</v>
      </c>
      <c r="E8" s="61">
        <v>83.1</v>
      </c>
      <c r="F8" s="61">
        <v>94.7</v>
      </c>
      <c r="G8" s="61">
        <v>87.8</v>
      </c>
      <c r="H8" s="61">
        <v>96.1</v>
      </c>
      <c r="I8" s="61">
        <v>83.2</v>
      </c>
      <c r="J8" s="61">
        <v>94.2</v>
      </c>
      <c r="K8" s="68"/>
      <c r="L8" s="339"/>
      <c r="M8" s="339"/>
    </row>
    <row r="9" spans="2:14" ht="15" customHeight="1">
      <c r="B9" s="27">
        <v>2012</v>
      </c>
      <c r="C9" s="61">
        <v>84.9</v>
      </c>
      <c r="D9" s="61">
        <v>95.5</v>
      </c>
      <c r="E9" s="61">
        <v>81.400000000000006</v>
      </c>
      <c r="F9" s="61">
        <v>94.4</v>
      </c>
      <c r="G9" s="61">
        <v>87.8</v>
      </c>
      <c r="H9" s="61">
        <v>95.7</v>
      </c>
      <c r="I9" s="61">
        <v>80.7</v>
      </c>
      <c r="J9" s="61">
        <v>93.3</v>
      </c>
      <c r="K9" s="68"/>
      <c r="L9" s="339"/>
      <c r="M9" s="339"/>
    </row>
    <row r="10" spans="2:14" ht="15" customHeight="1">
      <c r="B10" s="27">
        <v>2013</v>
      </c>
      <c r="C10" s="61">
        <v>87.5</v>
      </c>
      <c r="D10" s="61">
        <v>96.4</v>
      </c>
      <c r="E10" s="61">
        <v>91.4</v>
      </c>
      <c r="F10" s="61">
        <v>96.8</v>
      </c>
      <c r="G10" s="61">
        <v>86.2</v>
      </c>
      <c r="H10" s="61">
        <v>95.9</v>
      </c>
      <c r="I10" s="61">
        <v>84</v>
      </c>
      <c r="J10" s="61">
        <v>94.8</v>
      </c>
      <c r="K10" s="68"/>
      <c r="L10" s="339"/>
      <c r="M10" s="339"/>
    </row>
    <row r="11" spans="2:14" ht="15" customHeight="1">
      <c r="B11" s="27">
        <v>2014</v>
      </c>
      <c r="C11" s="61">
        <v>85.3</v>
      </c>
      <c r="D11" s="61">
        <v>95</v>
      </c>
      <c r="E11" s="61">
        <v>82.9</v>
      </c>
      <c r="F11" s="61">
        <v>94.6</v>
      </c>
      <c r="G11" s="61">
        <v>84.3</v>
      </c>
      <c r="H11" s="61">
        <v>95.9</v>
      </c>
      <c r="I11" s="61">
        <v>81.8</v>
      </c>
      <c r="J11" s="61">
        <v>93.5</v>
      </c>
      <c r="K11" s="68"/>
      <c r="L11" s="339"/>
      <c r="M11" s="339"/>
    </row>
    <row r="12" spans="2:14" ht="15" customHeight="1">
      <c r="B12" s="27">
        <v>2015</v>
      </c>
      <c r="C12" s="61">
        <v>85.6</v>
      </c>
      <c r="D12" s="61">
        <v>95.8</v>
      </c>
      <c r="E12" s="61">
        <v>82.1</v>
      </c>
      <c r="F12" s="61">
        <v>94.6</v>
      </c>
      <c r="G12" s="61">
        <v>87.8</v>
      </c>
      <c r="H12" s="61">
        <v>96.1</v>
      </c>
      <c r="I12" s="61">
        <v>80.2</v>
      </c>
      <c r="J12" s="61">
        <v>93.8</v>
      </c>
      <c r="K12" s="68"/>
      <c r="L12" s="339"/>
      <c r="M12" s="339"/>
    </row>
    <row r="13" spans="2:14" ht="15" customHeight="1">
      <c r="B13" s="27">
        <v>2016</v>
      </c>
      <c r="C13" s="61">
        <v>87.3</v>
      </c>
      <c r="D13" s="61">
        <v>96</v>
      </c>
      <c r="E13" s="61">
        <v>84.5</v>
      </c>
      <c r="F13" s="61">
        <v>94.9</v>
      </c>
      <c r="G13" s="61">
        <v>84.7</v>
      </c>
      <c r="H13" s="61">
        <v>95.6</v>
      </c>
      <c r="I13" s="61">
        <v>81.599999999999994</v>
      </c>
      <c r="J13" s="61">
        <v>93.7</v>
      </c>
      <c r="K13" s="68"/>
      <c r="L13" s="68"/>
      <c r="M13" s="339"/>
    </row>
    <row r="14" spans="2:14" ht="15" customHeight="1">
      <c r="B14" s="27">
        <v>2017</v>
      </c>
      <c r="C14" s="199">
        <v>88.7</v>
      </c>
      <c r="D14" s="199">
        <v>96</v>
      </c>
      <c r="E14" s="199">
        <v>85.2</v>
      </c>
      <c r="F14" s="199">
        <v>95.5</v>
      </c>
      <c r="G14" s="199">
        <v>82.2</v>
      </c>
      <c r="H14" s="199">
        <v>95.2</v>
      </c>
      <c r="I14" s="199">
        <v>80.599999999999994</v>
      </c>
      <c r="J14" s="199">
        <v>92.3</v>
      </c>
      <c r="K14" s="45"/>
      <c r="L14" s="68"/>
      <c r="M14" s="339"/>
    </row>
    <row r="15" spans="2:14" ht="29.25" customHeight="1">
      <c r="B15" s="340" t="s">
        <v>70</v>
      </c>
      <c r="C15" s="340"/>
      <c r="D15" s="340"/>
      <c r="E15" s="340"/>
      <c r="F15" s="340"/>
      <c r="G15" s="340"/>
      <c r="H15" s="340"/>
      <c r="I15" s="340"/>
      <c r="J15" s="340"/>
      <c r="K15" s="235"/>
      <c r="L15" s="235"/>
      <c r="M15" s="235"/>
    </row>
    <row r="16" spans="2:14" ht="29.25" customHeight="1">
      <c r="B16" s="338" t="s">
        <v>71</v>
      </c>
      <c r="C16" s="338"/>
      <c r="D16" s="338"/>
      <c r="E16" s="338"/>
      <c r="F16" s="338"/>
      <c r="G16" s="338"/>
      <c r="H16" s="338"/>
      <c r="I16" s="338"/>
      <c r="J16" s="338"/>
      <c r="K16" s="66"/>
      <c r="L16" s="18"/>
      <c r="M16" s="18"/>
    </row>
    <row r="17" spans="2:13">
      <c r="B17" s="313" t="s">
        <v>74</v>
      </c>
      <c r="C17" s="313"/>
      <c r="D17" s="313"/>
      <c r="E17" s="313"/>
      <c r="F17" s="313"/>
      <c r="G17" s="313"/>
      <c r="H17" s="66"/>
      <c r="I17" s="66"/>
      <c r="J17" s="66"/>
      <c r="K17" s="66"/>
      <c r="L17" s="18"/>
      <c r="M17" s="18"/>
    </row>
    <row r="18" spans="2:13">
      <c r="B18" s="64"/>
      <c r="C18" s="65"/>
      <c r="D18" s="65"/>
      <c r="E18" s="65"/>
      <c r="F18" s="66"/>
      <c r="G18" s="66"/>
      <c r="H18" s="66"/>
      <c r="I18" s="66"/>
      <c r="J18" s="66"/>
      <c r="K18" s="66"/>
      <c r="L18" s="18"/>
      <c r="M18" s="18"/>
    </row>
    <row r="19" spans="2:13">
      <c r="B19" s="315" t="s">
        <v>256</v>
      </c>
      <c r="C19" s="315"/>
      <c r="D19" s="315"/>
      <c r="E19" s="315"/>
      <c r="F19" s="315"/>
      <c r="G19" s="315"/>
      <c r="H19" s="66"/>
      <c r="I19" s="66"/>
      <c r="J19" s="66"/>
      <c r="K19" s="66"/>
      <c r="L19" s="18"/>
      <c r="M19" s="18"/>
    </row>
    <row r="20" spans="2:13" ht="30">
      <c r="B20" s="4" t="s">
        <v>69</v>
      </c>
      <c r="C20" s="226" t="s">
        <v>246</v>
      </c>
      <c r="D20" s="226" t="s">
        <v>247</v>
      </c>
      <c r="E20" s="226" t="s">
        <v>248</v>
      </c>
      <c r="F20" s="226" t="s">
        <v>249</v>
      </c>
      <c r="G20" s="226" t="s">
        <v>250</v>
      </c>
      <c r="H20" s="226" t="s">
        <v>251</v>
      </c>
      <c r="I20" s="226" t="s">
        <v>252</v>
      </c>
      <c r="J20" s="226" t="s">
        <v>253</v>
      </c>
      <c r="K20" s="69"/>
      <c r="L20" s="69"/>
      <c r="M20" s="69"/>
    </row>
    <row r="21" spans="2:13" ht="15" customHeight="1">
      <c r="B21" s="27">
        <v>2008</v>
      </c>
      <c r="C21" s="62">
        <v>93</v>
      </c>
      <c r="D21" s="62">
        <v>96.8</v>
      </c>
      <c r="E21" s="62">
        <v>83.3</v>
      </c>
      <c r="F21" s="62">
        <v>95</v>
      </c>
      <c r="G21" s="62">
        <v>87.9</v>
      </c>
      <c r="H21" s="62">
        <v>96.8</v>
      </c>
      <c r="I21" s="62">
        <v>78.400000000000006</v>
      </c>
      <c r="J21" s="62">
        <v>95.5</v>
      </c>
      <c r="K21" s="15"/>
      <c r="L21" s="15"/>
      <c r="M21" s="15"/>
    </row>
    <row r="22" spans="2:13" ht="15" customHeight="1">
      <c r="B22" s="27">
        <v>2011</v>
      </c>
      <c r="C22" s="62">
        <v>89.6</v>
      </c>
      <c r="D22" s="62">
        <v>96.6</v>
      </c>
      <c r="E22" s="62">
        <v>86.1</v>
      </c>
      <c r="F22" s="62">
        <v>95.9</v>
      </c>
      <c r="G22" s="62">
        <v>86.3</v>
      </c>
      <c r="H22" s="62">
        <v>96.1</v>
      </c>
      <c r="I22" s="62">
        <v>80.3</v>
      </c>
      <c r="J22" s="62">
        <v>94.8</v>
      </c>
      <c r="K22" s="15"/>
      <c r="L22" s="15"/>
      <c r="M22" s="15"/>
    </row>
    <row r="23" spans="2:13" ht="15" customHeight="1">
      <c r="B23" s="27">
        <v>2012</v>
      </c>
      <c r="C23" s="62">
        <v>85.9</v>
      </c>
      <c r="D23" s="62">
        <v>95.9</v>
      </c>
      <c r="E23" s="62">
        <v>83.2</v>
      </c>
      <c r="F23" s="62">
        <v>95.3</v>
      </c>
      <c r="G23" s="62">
        <v>85.7</v>
      </c>
      <c r="H23" s="62">
        <v>95.3</v>
      </c>
      <c r="I23" s="62">
        <v>83.1</v>
      </c>
      <c r="J23" s="62">
        <v>95.2</v>
      </c>
      <c r="K23" s="15"/>
      <c r="L23" s="15"/>
      <c r="M23" s="15"/>
    </row>
    <row r="24" spans="2:13" ht="15" customHeight="1">
      <c r="B24" s="27">
        <v>2013</v>
      </c>
      <c r="C24" s="62">
        <v>88.7</v>
      </c>
      <c r="D24" s="62">
        <v>96.5</v>
      </c>
      <c r="E24" s="62">
        <v>85.6</v>
      </c>
      <c r="F24" s="62">
        <v>94.7</v>
      </c>
      <c r="G24" s="62">
        <v>86.1</v>
      </c>
      <c r="H24" s="62">
        <v>96</v>
      </c>
      <c r="I24" s="62">
        <v>75.8</v>
      </c>
      <c r="J24" s="62">
        <v>92.6</v>
      </c>
      <c r="K24" s="15"/>
      <c r="L24" s="15"/>
      <c r="M24" s="15"/>
    </row>
    <row r="25" spans="2:13" ht="15" customHeight="1">
      <c r="B25" s="27">
        <v>2014</v>
      </c>
      <c r="C25" s="62">
        <v>88.5</v>
      </c>
      <c r="D25" s="62">
        <v>95.8</v>
      </c>
      <c r="E25" s="62">
        <v>84.8</v>
      </c>
      <c r="F25" s="62">
        <v>95</v>
      </c>
      <c r="G25" s="62">
        <v>83.6</v>
      </c>
      <c r="H25" s="62">
        <v>95.8</v>
      </c>
      <c r="I25" s="62">
        <v>83.3</v>
      </c>
      <c r="J25" s="62">
        <v>95</v>
      </c>
      <c r="K25" s="15"/>
      <c r="L25" s="15"/>
      <c r="M25" s="15"/>
    </row>
    <row r="26" spans="2:13" ht="15" customHeight="1">
      <c r="B26" s="27">
        <v>2015</v>
      </c>
      <c r="C26" s="62">
        <v>85.4</v>
      </c>
      <c r="D26" s="62">
        <v>95.5</v>
      </c>
      <c r="E26" s="62">
        <v>85.3</v>
      </c>
      <c r="F26" s="62">
        <v>96</v>
      </c>
      <c r="G26" s="62">
        <v>88.2</v>
      </c>
      <c r="H26" s="62">
        <v>96.5</v>
      </c>
      <c r="I26" s="62">
        <v>85</v>
      </c>
      <c r="J26" s="62">
        <v>95.8</v>
      </c>
      <c r="K26" s="15"/>
      <c r="L26" s="15"/>
      <c r="M26" s="15"/>
    </row>
    <row r="27" spans="2:13" ht="15" customHeight="1">
      <c r="B27" s="27">
        <v>2016</v>
      </c>
      <c r="C27" s="62">
        <v>87.7</v>
      </c>
      <c r="D27" s="62">
        <v>96.2</v>
      </c>
      <c r="E27" s="62">
        <v>86.3</v>
      </c>
      <c r="F27" s="62">
        <v>95.5</v>
      </c>
      <c r="G27" s="62">
        <v>84.3</v>
      </c>
      <c r="H27" s="62">
        <v>96.4</v>
      </c>
      <c r="I27" s="62">
        <v>84.6</v>
      </c>
      <c r="J27" s="62">
        <v>95.7</v>
      </c>
      <c r="K27" s="15"/>
      <c r="L27" s="15"/>
      <c r="M27" s="15"/>
    </row>
    <row r="28" spans="2:13" ht="15" customHeight="1">
      <c r="B28" s="27">
        <v>2017</v>
      </c>
      <c r="C28" s="200">
        <v>89.7</v>
      </c>
      <c r="D28" s="200">
        <v>96.2</v>
      </c>
      <c r="E28" s="200">
        <v>87.9</v>
      </c>
      <c r="F28" s="200">
        <v>96.2</v>
      </c>
      <c r="G28" s="200">
        <v>85.1</v>
      </c>
      <c r="H28" s="200">
        <v>96.3</v>
      </c>
      <c r="I28" s="200">
        <v>86.8</v>
      </c>
      <c r="J28" s="200">
        <v>95.8</v>
      </c>
      <c r="K28" s="45"/>
      <c r="L28" s="15"/>
      <c r="M28" s="15"/>
    </row>
    <row r="29" spans="2:13" ht="29.25" customHeight="1">
      <c r="B29" s="340" t="s">
        <v>70</v>
      </c>
      <c r="C29" s="340"/>
      <c r="D29" s="340"/>
      <c r="E29" s="340"/>
      <c r="F29" s="340"/>
      <c r="G29" s="340"/>
      <c r="H29" s="340"/>
      <c r="I29" s="340"/>
      <c r="J29" s="340"/>
      <c r="K29" s="235"/>
      <c r="L29" s="235"/>
      <c r="M29" s="235"/>
    </row>
    <row r="30" spans="2:13" ht="29.25" customHeight="1">
      <c r="B30" s="338" t="s">
        <v>71</v>
      </c>
      <c r="C30" s="338"/>
      <c r="D30" s="338"/>
      <c r="E30" s="338"/>
      <c r="F30" s="338"/>
      <c r="G30" s="338"/>
      <c r="H30" s="338"/>
      <c r="I30" s="338"/>
      <c r="J30" s="338"/>
      <c r="K30" s="66"/>
      <c r="L30" s="18"/>
      <c r="M30" s="18"/>
    </row>
    <row r="31" spans="2:13">
      <c r="B31" s="341" t="s">
        <v>74</v>
      </c>
      <c r="C31" s="341"/>
      <c r="D31" s="341"/>
      <c r="E31" s="341"/>
      <c r="F31" s="341"/>
      <c r="G31" s="341"/>
      <c r="H31" s="66"/>
      <c r="I31" s="66"/>
      <c r="J31" s="66"/>
      <c r="K31" s="66"/>
      <c r="L31" s="18"/>
      <c r="M31" s="18"/>
    </row>
    <row r="32" spans="2:13">
      <c r="B32" s="222"/>
      <c r="C32" s="222"/>
      <c r="D32" s="222"/>
      <c r="E32" s="222"/>
      <c r="F32" s="222"/>
      <c r="G32" s="222"/>
      <c r="H32" s="66"/>
      <c r="I32" s="66"/>
      <c r="J32" s="66"/>
      <c r="K32" s="66"/>
      <c r="L32" s="18"/>
      <c r="M32" s="18"/>
    </row>
    <row r="33" spans="2:13">
      <c r="B33" s="64"/>
      <c r="C33" s="65"/>
      <c r="D33" s="65"/>
      <c r="E33" s="65"/>
      <c r="F33" s="66"/>
      <c r="G33" s="66"/>
      <c r="H33" s="66"/>
      <c r="I33" s="66"/>
      <c r="J33" s="66"/>
      <c r="K33" s="66"/>
      <c r="L33" s="18"/>
      <c r="M33" s="18"/>
    </row>
    <row r="34" spans="2:13">
      <c r="B34" s="303" t="s">
        <v>257</v>
      </c>
      <c r="C34" s="303"/>
      <c r="D34" s="303"/>
      <c r="E34" s="303"/>
      <c r="F34" s="303"/>
      <c r="G34" s="304"/>
      <c r="H34" s="66"/>
      <c r="I34" s="66"/>
      <c r="J34" s="66"/>
      <c r="K34" s="66"/>
      <c r="L34" s="18"/>
      <c r="M34" s="18"/>
    </row>
    <row r="35" spans="2:13" ht="30" customHeight="1">
      <c r="B35" s="4" t="s">
        <v>69</v>
      </c>
      <c r="C35" s="226" t="s">
        <v>246</v>
      </c>
      <c r="D35" s="226" t="s">
        <v>247</v>
      </c>
      <c r="E35" s="226" t="s">
        <v>248</v>
      </c>
      <c r="F35" s="226" t="s">
        <v>249</v>
      </c>
      <c r="G35" s="226" t="s">
        <v>250</v>
      </c>
      <c r="H35" s="226" t="s">
        <v>251</v>
      </c>
      <c r="I35" s="226" t="s">
        <v>252</v>
      </c>
      <c r="J35" s="226" t="s">
        <v>253</v>
      </c>
      <c r="K35" s="70"/>
      <c r="L35" s="15"/>
      <c r="M35" s="15"/>
    </row>
    <row r="36" spans="2:13">
      <c r="B36" s="27">
        <v>2011</v>
      </c>
      <c r="C36" s="236">
        <v>91.3</v>
      </c>
      <c r="D36" s="236">
        <v>96.6</v>
      </c>
      <c r="E36" s="236">
        <v>83.3</v>
      </c>
      <c r="F36" s="236">
        <v>94.7</v>
      </c>
      <c r="G36" s="236">
        <v>74</v>
      </c>
      <c r="H36" s="236">
        <v>92.1</v>
      </c>
      <c r="I36" s="236">
        <v>66.7</v>
      </c>
      <c r="J36" s="236">
        <v>88</v>
      </c>
      <c r="K36" s="15"/>
      <c r="L36" s="15"/>
      <c r="M36" s="15"/>
    </row>
    <row r="37" spans="2:13">
      <c r="B37" s="27">
        <v>2012</v>
      </c>
      <c r="C37" s="236">
        <v>90.5</v>
      </c>
      <c r="D37" s="236">
        <v>96.6</v>
      </c>
      <c r="E37" s="236">
        <v>81.7</v>
      </c>
      <c r="F37" s="236">
        <v>95</v>
      </c>
      <c r="G37" s="236">
        <v>76.900000000000006</v>
      </c>
      <c r="H37" s="236">
        <v>92.2</v>
      </c>
      <c r="I37" s="236">
        <v>66.2</v>
      </c>
      <c r="J37" s="236">
        <v>86.4</v>
      </c>
      <c r="K37" s="15"/>
      <c r="L37" s="15"/>
      <c r="M37" s="15"/>
    </row>
    <row r="38" spans="2:13">
      <c r="B38" s="27">
        <v>2013</v>
      </c>
      <c r="C38" s="236">
        <v>89.6</v>
      </c>
      <c r="D38" s="236">
        <v>96.3</v>
      </c>
      <c r="E38" s="236">
        <v>82.5</v>
      </c>
      <c r="F38" s="236">
        <v>94.6</v>
      </c>
      <c r="G38" s="236">
        <v>72.7</v>
      </c>
      <c r="H38" s="236">
        <v>91.7</v>
      </c>
      <c r="I38" s="236">
        <v>64.400000000000006</v>
      </c>
      <c r="J38" s="236">
        <v>86.5</v>
      </c>
      <c r="K38" s="15"/>
      <c r="L38" s="15"/>
      <c r="M38" s="15"/>
    </row>
    <row r="39" spans="2:13">
      <c r="B39" s="27">
        <v>2014</v>
      </c>
      <c r="C39" s="236">
        <v>88.4</v>
      </c>
      <c r="D39" s="236">
        <v>95.5</v>
      </c>
      <c r="E39" s="236">
        <v>79.3</v>
      </c>
      <c r="F39" s="236">
        <v>93.7</v>
      </c>
      <c r="G39" s="236">
        <v>68.900000000000006</v>
      </c>
      <c r="H39" s="236">
        <v>91</v>
      </c>
      <c r="I39" s="236">
        <v>62.1</v>
      </c>
      <c r="J39" s="236">
        <v>85.8</v>
      </c>
      <c r="K39" s="15"/>
      <c r="L39" s="15"/>
      <c r="M39" s="15"/>
    </row>
    <row r="40" spans="2:13">
      <c r="B40" s="27">
        <v>2015</v>
      </c>
      <c r="C40" s="236">
        <v>89.2</v>
      </c>
      <c r="D40" s="236">
        <v>96.7</v>
      </c>
      <c r="E40" s="236">
        <v>82.1</v>
      </c>
      <c r="F40" s="236">
        <v>95</v>
      </c>
      <c r="G40" s="236">
        <v>71.7</v>
      </c>
      <c r="H40" s="236">
        <v>91.3</v>
      </c>
      <c r="I40" s="236">
        <v>58.4</v>
      </c>
      <c r="J40" s="236">
        <v>85.8</v>
      </c>
      <c r="K40" s="15"/>
      <c r="L40" s="15"/>
      <c r="M40" s="15"/>
    </row>
    <row r="41" spans="2:13">
      <c r="B41" s="27">
        <v>2016</v>
      </c>
      <c r="C41" s="236">
        <v>90.2</v>
      </c>
      <c r="D41" s="236">
        <v>96.9</v>
      </c>
      <c r="E41" s="236">
        <v>85.8</v>
      </c>
      <c r="F41" s="236">
        <v>95.2</v>
      </c>
      <c r="G41" s="236">
        <v>75.599999999999994</v>
      </c>
      <c r="H41" s="236">
        <v>93.2</v>
      </c>
      <c r="I41" s="236">
        <v>68.3</v>
      </c>
      <c r="J41" s="236">
        <v>87.5</v>
      </c>
      <c r="K41" s="15"/>
      <c r="L41" s="15"/>
      <c r="M41" s="15"/>
    </row>
    <row r="42" spans="2:13" ht="21">
      <c r="B42" s="27">
        <v>2017</v>
      </c>
      <c r="C42" s="237">
        <v>90.9</v>
      </c>
      <c r="D42" s="237">
        <v>96.5</v>
      </c>
      <c r="E42" s="237">
        <v>81.3</v>
      </c>
      <c r="F42" s="237">
        <v>94.5</v>
      </c>
      <c r="G42" s="237">
        <v>69.2</v>
      </c>
      <c r="H42" s="237">
        <v>91.2</v>
      </c>
      <c r="I42" s="237">
        <v>60.4</v>
      </c>
      <c r="J42" s="237">
        <v>84.9</v>
      </c>
      <c r="K42" s="45"/>
      <c r="L42" s="15"/>
      <c r="M42" s="15"/>
    </row>
    <row r="43" spans="2:13" ht="30.75" customHeight="1">
      <c r="B43" s="337" t="s">
        <v>70</v>
      </c>
      <c r="C43" s="337"/>
      <c r="D43" s="337"/>
      <c r="E43" s="337"/>
      <c r="F43" s="337"/>
      <c r="G43" s="337"/>
      <c r="H43" s="337"/>
      <c r="I43" s="337"/>
      <c r="J43" s="337"/>
      <c r="K43" s="337"/>
      <c r="L43" s="337"/>
      <c r="M43" s="337"/>
    </row>
    <row r="44" spans="2:13" ht="27.75" customHeight="1">
      <c r="B44" s="338" t="s">
        <v>319</v>
      </c>
      <c r="C44" s="338"/>
      <c r="D44" s="338"/>
      <c r="E44" s="338"/>
      <c r="F44" s="338"/>
      <c r="G44" s="338"/>
      <c r="H44" s="338"/>
      <c r="I44" s="338"/>
      <c r="J44" s="338"/>
      <c r="K44" s="338"/>
      <c r="L44" s="338"/>
      <c r="M44" s="338"/>
    </row>
    <row r="47" spans="2:13">
      <c r="B47" s="316" t="s">
        <v>258</v>
      </c>
      <c r="C47" s="316"/>
      <c r="D47" s="316"/>
      <c r="E47" s="316"/>
      <c r="F47" s="76"/>
      <c r="G47" s="76"/>
      <c r="H47" s="76"/>
      <c r="I47" s="76"/>
      <c r="J47" s="76"/>
      <c r="K47" s="76"/>
      <c r="L47" s="76"/>
      <c r="M47" s="76"/>
    </row>
    <row r="48" spans="2:13" ht="30">
      <c r="B48" s="27" t="s">
        <v>29</v>
      </c>
      <c r="C48" s="105" t="s">
        <v>72</v>
      </c>
      <c r="D48" s="35" t="s">
        <v>260</v>
      </c>
      <c r="E48" s="105" t="s">
        <v>2</v>
      </c>
      <c r="F48" s="76"/>
      <c r="G48" s="76"/>
      <c r="H48" s="76"/>
      <c r="I48" s="76"/>
      <c r="J48" s="76"/>
      <c r="K48" s="76"/>
      <c r="L48" s="76"/>
      <c r="M48" s="76"/>
    </row>
    <row r="49" spans="2:13">
      <c r="B49" s="27">
        <v>2006</v>
      </c>
      <c r="C49" s="73">
        <v>0.56399999999999995</v>
      </c>
      <c r="D49" s="73">
        <v>0.86399999999999999</v>
      </c>
      <c r="E49" s="72">
        <f>C49/D49</f>
        <v>0.65277777777777768</v>
      </c>
      <c r="G49" s="76"/>
      <c r="H49" s="76"/>
      <c r="I49" s="76"/>
      <c r="J49" s="76"/>
      <c r="K49" s="76"/>
      <c r="L49" s="76"/>
      <c r="M49" s="76"/>
    </row>
    <row r="50" spans="2:13">
      <c r="B50" s="27" t="s">
        <v>73</v>
      </c>
      <c r="C50" s="173">
        <v>0.61499999999999999</v>
      </c>
      <c r="D50" s="73">
        <v>0.88300000000000001</v>
      </c>
      <c r="E50" s="72">
        <f t="shared" ref="E50:E52" si="0">C50/D50</f>
        <v>0.69648924122310307</v>
      </c>
      <c r="G50" s="76"/>
      <c r="H50" s="76"/>
      <c r="I50" s="76"/>
      <c r="J50" s="76"/>
      <c r="K50" s="76"/>
      <c r="L50" s="76"/>
      <c r="M50" s="76"/>
    </row>
    <row r="51" spans="2:13">
      <c r="B51" s="27" t="s">
        <v>26</v>
      </c>
      <c r="C51" s="75">
        <v>0.68500000000000005</v>
      </c>
      <c r="D51" s="75">
        <v>0.88600000000000001</v>
      </c>
      <c r="E51" s="72">
        <f t="shared" si="0"/>
        <v>0.77313769751693007</v>
      </c>
      <c r="G51" s="76"/>
      <c r="H51" s="76"/>
      <c r="I51" s="76"/>
      <c r="J51" s="76"/>
      <c r="K51" s="76"/>
      <c r="L51" s="76"/>
      <c r="M51" s="76"/>
    </row>
    <row r="52" spans="2:13" s="220" customFormat="1" ht="15" customHeight="1">
      <c r="B52" s="239">
        <v>2016</v>
      </c>
      <c r="C52" s="240">
        <v>0.71299999999999997</v>
      </c>
      <c r="D52" s="240">
        <v>0.90500000000000003</v>
      </c>
      <c r="E52" s="72">
        <f t="shared" si="0"/>
        <v>0.78784530386740326</v>
      </c>
      <c r="G52" s="241"/>
      <c r="H52" s="241"/>
      <c r="I52" s="241"/>
      <c r="J52" s="242"/>
      <c r="K52" s="241"/>
      <c r="L52" s="241"/>
      <c r="M52" s="241"/>
    </row>
    <row r="53" spans="2:13" ht="15" customHeight="1">
      <c r="B53" s="353" t="s">
        <v>254</v>
      </c>
      <c r="C53" s="353"/>
      <c r="D53" s="353"/>
      <c r="E53" s="353"/>
      <c r="F53" s="353"/>
      <c r="G53" s="353"/>
      <c r="H53" s="353"/>
      <c r="I53" s="353"/>
      <c r="J53" s="353"/>
      <c r="K53" s="238"/>
      <c r="L53" s="238"/>
      <c r="M53" s="238"/>
    </row>
    <row r="54" spans="2:13" ht="30" customHeight="1">
      <c r="B54" s="354" t="s">
        <v>320</v>
      </c>
      <c r="C54" s="354"/>
      <c r="D54" s="354"/>
      <c r="E54" s="354"/>
      <c r="F54" s="354"/>
      <c r="G54" s="354"/>
      <c r="H54" s="354"/>
      <c r="I54" s="354"/>
      <c r="J54" s="354"/>
      <c r="K54" s="238"/>
      <c r="L54" s="238"/>
      <c r="M54" s="238"/>
    </row>
    <row r="57" spans="2:13">
      <c r="B57" s="317" t="s">
        <v>259</v>
      </c>
      <c r="C57" s="317"/>
      <c r="D57" s="317"/>
      <c r="E57" s="317"/>
    </row>
    <row r="58" spans="2:13" s="328" customFormat="1" ht="30" customHeight="1">
      <c r="B58" s="327"/>
      <c r="C58" s="326" t="s">
        <v>30</v>
      </c>
      <c r="D58" s="326" t="s">
        <v>85</v>
      </c>
      <c r="E58" s="302" t="s">
        <v>2</v>
      </c>
    </row>
    <row r="59" spans="2:13">
      <c r="B59" s="27">
        <v>2008</v>
      </c>
      <c r="C59" s="11">
        <v>0.76600000000000001</v>
      </c>
      <c r="D59" s="11">
        <v>0.97599999999999998</v>
      </c>
      <c r="E59" s="72">
        <f t="shared" ref="E59:E68" si="1">C59/D59</f>
        <v>0.7848360655737705</v>
      </c>
    </row>
    <row r="60" spans="2:13">
      <c r="B60" s="27">
        <v>2009</v>
      </c>
      <c r="C60" s="11">
        <v>0.80300000000000005</v>
      </c>
      <c r="D60" s="11">
        <v>0.997</v>
      </c>
      <c r="E60" s="72">
        <f t="shared" si="1"/>
        <v>0.80541624874623874</v>
      </c>
    </row>
    <row r="61" spans="2:13">
      <c r="B61" s="27">
        <v>2010</v>
      </c>
      <c r="C61" s="11">
        <v>0.86</v>
      </c>
      <c r="D61" s="11">
        <v>1.022</v>
      </c>
      <c r="E61" s="72">
        <f t="shared" si="1"/>
        <v>0.84148727984344418</v>
      </c>
    </row>
    <row r="62" spans="2:13">
      <c r="B62" s="27">
        <v>2011</v>
      </c>
      <c r="C62" s="11">
        <v>0.85499999999999998</v>
      </c>
      <c r="D62" s="11">
        <v>1.022</v>
      </c>
      <c r="E62" s="72">
        <f t="shared" si="1"/>
        <v>0.83659491193737767</v>
      </c>
    </row>
    <row r="63" spans="2:13">
      <c r="B63" s="27">
        <v>2012</v>
      </c>
      <c r="C63" s="11">
        <v>0.93799999999999994</v>
      </c>
      <c r="D63" s="11">
        <v>1.036</v>
      </c>
      <c r="E63" s="72">
        <f t="shared" si="1"/>
        <v>0.90540540540540537</v>
      </c>
    </row>
    <row r="64" spans="2:13">
      <c r="B64" s="27">
        <v>2013</v>
      </c>
      <c r="C64" s="11">
        <v>1.0189999999999999</v>
      </c>
      <c r="D64" s="11">
        <v>1.044</v>
      </c>
      <c r="E64" s="72">
        <f t="shared" si="1"/>
        <v>0.9760536398467432</v>
      </c>
    </row>
    <row r="65" spans="2:13">
      <c r="B65" s="27">
        <v>2014</v>
      </c>
      <c r="C65" s="11">
        <v>0.97199999999999998</v>
      </c>
      <c r="D65" s="78">
        <v>1.071</v>
      </c>
      <c r="E65" s="72">
        <f t="shared" si="1"/>
        <v>0.90756302521008403</v>
      </c>
    </row>
    <row r="66" spans="2:13">
      <c r="B66" s="27">
        <v>2015</v>
      </c>
      <c r="C66" s="78">
        <v>1.0369999999999999</v>
      </c>
      <c r="D66" s="78">
        <v>1.08</v>
      </c>
      <c r="E66" s="72">
        <f t="shared" si="1"/>
        <v>0.96018518518518503</v>
      </c>
    </row>
    <row r="67" spans="2:13">
      <c r="B67" s="27">
        <v>2016</v>
      </c>
      <c r="C67" s="78">
        <v>1.0109999999999999</v>
      </c>
      <c r="D67" s="78">
        <v>1.1020000000000001</v>
      </c>
      <c r="E67" s="72">
        <f t="shared" si="1"/>
        <v>0.91742286751361146</v>
      </c>
    </row>
    <row r="68" spans="2:13">
      <c r="B68" s="27">
        <v>2017</v>
      </c>
      <c r="C68" s="201">
        <v>0.97199999999999998</v>
      </c>
      <c r="D68" s="201">
        <v>1</v>
      </c>
      <c r="E68" s="72">
        <f t="shared" si="1"/>
        <v>0.97199999999999998</v>
      </c>
    </row>
    <row r="69" spans="2:13" ht="165" customHeight="1">
      <c r="B69" s="355" t="s">
        <v>325</v>
      </c>
      <c r="C69" s="355"/>
      <c r="D69" s="355"/>
      <c r="E69" s="355"/>
      <c r="F69" s="355"/>
      <c r="G69" s="355"/>
      <c r="H69" s="355"/>
      <c r="I69" s="355"/>
      <c r="J69" s="355"/>
      <c r="K69" s="355"/>
      <c r="L69" s="355"/>
      <c r="M69" s="355"/>
    </row>
    <row r="72" spans="2:13">
      <c r="B72" s="87" t="s">
        <v>227</v>
      </c>
      <c r="C72" s="12"/>
      <c r="D72" s="41"/>
      <c r="E72" s="41"/>
      <c r="F72" s="15"/>
      <c r="G72" s="15"/>
      <c r="H72" s="15"/>
      <c r="I72" s="15"/>
      <c r="J72" s="15"/>
      <c r="K72" s="15"/>
      <c r="L72" s="15"/>
      <c r="M72" s="15"/>
    </row>
    <row r="73" spans="2:13" ht="30">
      <c r="B73" s="15"/>
      <c r="C73" s="15"/>
      <c r="D73" s="79" t="s">
        <v>75</v>
      </c>
      <c r="E73" s="79" t="s">
        <v>76</v>
      </c>
      <c r="F73" s="79" t="s">
        <v>77</v>
      </c>
      <c r="G73" s="79" t="s">
        <v>78</v>
      </c>
      <c r="H73" s="79" t="s">
        <v>79</v>
      </c>
      <c r="I73" s="79" t="s">
        <v>80</v>
      </c>
      <c r="J73" s="79" t="s">
        <v>81</v>
      </c>
      <c r="K73" s="79" t="s">
        <v>82</v>
      </c>
      <c r="L73" s="79" t="s">
        <v>83</v>
      </c>
      <c r="M73" s="79" t="s">
        <v>84</v>
      </c>
    </row>
    <row r="74" spans="2:13">
      <c r="B74" s="349">
        <v>2014</v>
      </c>
      <c r="C74" s="113" t="s">
        <v>30</v>
      </c>
      <c r="D74" s="78">
        <v>0.88600000000000001</v>
      </c>
      <c r="E74" s="78">
        <v>0.89400000000000002</v>
      </c>
      <c r="F74" s="78">
        <v>0.89</v>
      </c>
      <c r="G74" s="78">
        <v>0.89500000000000002</v>
      </c>
      <c r="H74" s="78">
        <v>0.88100000000000001</v>
      </c>
      <c r="I74" s="78">
        <v>0.878</v>
      </c>
      <c r="J74" s="78">
        <v>0.84599999999999997</v>
      </c>
      <c r="K74" s="78">
        <v>0.82099999999999995</v>
      </c>
      <c r="L74" s="78">
        <v>0.81499999999999995</v>
      </c>
      <c r="M74" s="78">
        <v>0.80300000000000005</v>
      </c>
    </row>
    <row r="75" spans="2:13">
      <c r="B75" s="350"/>
      <c r="C75" s="113" t="s">
        <v>85</v>
      </c>
      <c r="D75" s="78">
        <v>0.93100000000000005</v>
      </c>
      <c r="E75" s="78">
        <v>0.93400000000000005</v>
      </c>
      <c r="F75" s="78">
        <v>0.93500000000000005</v>
      </c>
      <c r="G75" s="78">
        <v>0.93400000000000005</v>
      </c>
      <c r="H75" s="78">
        <v>0.93300000000000005</v>
      </c>
      <c r="I75" s="78">
        <v>0.93200000000000005</v>
      </c>
      <c r="J75" s="78">
        <v>0.92700000000000005</v>
      </c>
      <c r="K75" s="78">
        <v>0.91</v>
      </c>
      <c r="L75" s="78">
        <v>0.89900000000000002</v>
      </c>
      <c r="M75" s="78">
        <v>0.89900000000000002</v>
      </c>
    </row>
    <row r="76" spans="2:13">
      <c r="B76" s="351">
        <v>2015</v>
      </c>
      <c r="C76" s="84" t="s">
        <v>30</v>
      </c>
      <c r="D76" s="85">
        <v>0.89100000000000001</v>
      </c>
      <c r="E76" s="85">
        <v>0.89900000000000002</v>
      </c>
      <c r="F76" s="85">
        <v>0.89500000000000002</v>
      </c>
      <c r="G76" s="85">
        <v>0.89300000000000002</v>
      </c>
      <c r="H76" s="85">
        <v>0.89500000000000002</v>
      </c>
      <c r="I76" s="85">
        <v>0.89</v>
      </c>
      <c r="J76" s="85">
        <v>0.86199999999999999</v>
      </c>
      <c r="K76" s="85">
        <v>0.82299999999999995</v>
      </c>
      <c r="L76" s="85">
        <v>0.81499999999999995</v>
      </c>
      <c r="M76" s="85">
        <v>0.83</v>
      </c>
    </row>
    <row r="77" spans="2:13">
      <c r="B77" s="352"/>
      <c r="C77" s="84" t="s">
        <v>85</v>
      </c>
      <c r="D77" s="85">
        <v>0.93700000000000006</v>
      </c>
      <c r="E77" s="85">
        <v>0.94</v>
      </c>
      <c r="F77" s="85">
        <v>0.94199999999999995</v>
      </c>
      <c r="G77" s="85">
        <v>0.94099999999999995</v>
      </c>
      <c r="H77" s="85">
        <v>0.94099999999999995</v>
      </c>
      <c r="I77" s="85">
        <v>0.93899999999999995</v>
      </c>
      <c r="J77" s="85">
        <v>0.93799999999999994</v>
      </c>
      <c r="K77" s="85">
        <v>0.91600000000000004</v>
      </c>
      <c r="L77" s="85">
        <v>0.90900000000000003</v>
      </c>
      <c r="M77" s="85">
        <v>0.91</v>
      </c>
    </row>
    <row r="78" spans="2:13">
      <c r="B78" s="351">
        <v>2016</v>
      </c>
      <c r="C78" s="113" t="s">
        <v>30</v>
      </c>
      <c r="D78" s="85">
        <v>0.89400000000000002</v>
      </c>
      <c r="E78" s="85">
        <v>0.89600000000000002</v>
      </c>
      <c r="F78" s="85">
        <v>0.89800000000000002</v>
      </c>
      <c r="G78" s="85">
        <v>0.89200000000000002</v>
      </c>
      <c r="H78" s="85">
        <v>0.89300000000000002</v>
      </c>
      <c r="I78" s="85">
        <v>0.89400000000000002</v>
      </c>
      <c r="J78" s="85">
        <v>0.87</v>
      </c>
      <c r="K78" s="85">
        <v>0.83199999999999996</v>
      </c>
      <c r="L78" s="85">
        <v>0.82799999999999996</v>
      </c>
      <c r="M78" s="85">
        <v>0.82</v>
      </c>
    </row>
    <row r="79" spans="2:13">
      <c r="B79" s="352"/>
      <c r="C79" s="113" t="s">
        <v>85</v>
      </c>
      <c r="D79" s="85">
        <v>0.93600000000000005</v>
      </c>
      <c r="E79" s="85">
        <v>0.93799999999999994</v>
      </c>
      <c r="F79" s="85">
        <v>0.94</v>
      </c>
      <c r="G79" s="85">
        <v>0.93899999999999995</v>
      </c>
      <c r="H79" s="85">
        <v>0.93799999999999994</v>
      </c>
      <c r="I79" s="85">
        <v>0.93600000000000005</v>
      </c>
      <c r="J79" s="85">
        <v>0.93700000000000006</v>
      </c>
      <c r="K79" s="85">
        <v>0.91600000000000004</v>
      </c>
      <c r="L79" s="85">
        <v>0.90800000000000003</v>
      </c>
      <c r="M79" s="85">
        <v>0.90900000000000003</v>
      </c>
    </row>
    <row r="80" spans="2:13">
      <c r="B80" s="351">
        <v>2017</v>
      </c>
      <c r="C80" s="113" t="s">
        <v>30</v>
      </c>
      <c r="D80" s="202">
        <v>0.8909999999999999</v>
      </c>
      <c r="E80" s="202">
        <v>0.89800000000000002</v>
      </c>
      <c r="F80" s="202">
        <v>0.89700000000000002</v>
      </c>
      <c r="G80" s="202">
        <v>0.88500000000000001</v>
      </c>
      <c r="H80" s="202">
        <v>0.88900000000000001</v>
      </c>
      <c r="I80" s="202">
        <v>0.88300000000000001</v>
      </c>
      <c r="J80" s="202">
        <v>0.86499999999999999</v>
      </c>
      <c r="K80" s="202">
        <v>0.83299999999999996</v>
      </c>
      <c r="L80" s="202">
        <v>0.79799999999999993</v>
      </c>
      <c r="M80" s="202">
        <v>0.81900000000000006</v>
      </c>
    </row>
    <row r="81" spans="2:13">
      <c r="B81" s="352"/>
      <c r="C81" s="113" t="s">
        <v>85</v>
      </c>
      <c r="D81" s="202">
        <v>0.93299999999999994</v>
      </c>
      <c r="E81" s="202">
        <v>0.93599999999999994</v>
      </c>
      <c r="F81" s="202">
        <v>0.93700000000000006</v>
      </c>
      <c r="G81" s="202">
        <v>0.93599999999999994</v>
      </c>
      <c r="H81" s="202">
        <v>0.93500000000000005</v>
      </c>
      <c r="I81" s="202">
        <v>0.93299999999999994</v>
      </c>
      <c r="J81" s="202">
        <v>0.93500000000000005</v>
      </c>
      <c r="K81" s="202">
        <v>0.91400000000000003</v>
      </c>
      <c r="L81" s="202">
        <v>0.90300000000000002</v>
      </c>
      <c r="M81" s="202">
        <v>0.90500000000000003</v>
      </c>
    </row>
    <row r="82" spans="2:13">
      <c r="B82" s="341" t="s">
        <v>261</v>
      </c>
      <c r="C82" s="341"/>
      <c r="D82" s="341"/>
      <c r="E82" s="341"/>
      <c r="F82" s="341"/>
      <c r="G82" s="341"/>
      <c r="H82" s="341"/>
      <c r="I82" s="341"/>
      <c r="J82" s="341"/>
      <c r="K82" s="341"/>
      <c r="L82" s="341"/>
      <c r="M82" s="341"/>
    </row>
    <row r="83" spans="2:13">
      <c r="B83" s="341" t="s">
        <v>262</v>
      </c>
      <c r="C83" s="341"/>
      <c r="D83" s="341"/>
      <c r="E83" s="341"/>
      <c r="F83" s="341"/>
      <c r="G83" s="341"/>
      <c r="H83" s="341"/>
      <c r="I83" s="341"/>
      <c r="J83" s="341"/>
      <c r="K83" s="341"/>
      <c r="L83" s="341"/>
      <c r="M83" s="341"/>
    </row>
    <row r="84" spans="2:13">
      <c r="B84" s="341" t="s">
        <v>263</v>
      </c>
      <c r="C84" s="341"/>
      <c r="D84" s="341"/>
      <c r="E84" s="341"/>
      <c r="F84" s="341"/>
      <c r="G84" s="341"/>
      <c r="H84" s="341"/>
      <c r="I84" s="341"/>
      <c r="J84" s="341"/>
      <c r="K84" s="341"/>
      <c r="L84" s="341"/>
      <c r="M84" s="341"/>
    </row>
    <row r="85" spans="2:13">
      <c r="B85" s="86"/>
      <c r="C85" s="81"/>
      <c r="D85" s="82"/>
      <c r="E85" s="82"/>
      <c r="F85" s="82"/>
      <c r="G85" s="82"/>
      <c r="H85" s="82"/>
      <c r="I85" s="82"/>
      <c r="J85" s="82"/>
      <c r="K85" s="82"/>
      <c r="L85" s="82"/>
      <c r="M85" s="82"/>
    </row>
    <row r="86" spans="2:13">
      <c r="B86" s="86"/>
      <c r="C86" s="81"/>
      <c r="D86" s="82"/>
      <c r="E86" s="82"/>
      <c r="F86" s="82"/>
      <c r="G86" s="82"/>
      <c r="H86" s="82"/>
      <c r="I86" s="82"/>
      <c r="J86" s="82"/>
      <c r="K86" s="82"/>
      <c r="L86" s="82"/>
      <c r="M86" s="82"/>
    </row>
    <row r="87" spans="2:13">
      <c r="B87" s="318" t="s">
        <v>308</v>
      </c>
      <c r="C87" s="318"/>
      <c r="D87" s="318"/>
      <c r="E87" s="318"/>
      <c r="F87" s="318"/>
      <c r="G87" s="15"/>
      <c r="H87" s="15"/>
      <c r="I87" s="82"/>
      <c r="J87" s="82"/>
      <c r="K87" s="82"/>
      <c r="L87" s="82"/>
      <c r="M87" s="82"/>
    </row>
    <row r="88" spans="2:13" ht="30" customHeight="1">
      <c r="B88" s="54"/>
      <c r="C88" s="345" t="s">
        <v>86</v>
      </c>
      <c r="D88" s="346"/>
      <c r="E88" s="345" t="s">
        <v>87</v>
      </c>
      <c r="F88" s="346"/>
      <c r="G88" s="345" t="s">
        <v>88</v>
      </c>
      <c r="H88" s="346"/>
      <c r="I88" s="82"/>
      <c r="J88" s="82"/>
      <c r="K88" s="82"/>
      <c r="L88" s="82"/>
      <c r="M88" s="82"/>
    </row>
    <row r="89" spans="2:13">
      <c r="B89" s="41"/>
      <c r="C89" s="105" t="s">
        <v>30</v>
      </c>
      <c r="D89" s="105" t="s">
        <v>85</v>
      </c>
      <c r="E89" s="105" t="s">
        <v>30</v>
      </c>
      <c r="F89" s="105" t="s">
        <v>85</v>
      </c>
      <c r="G89" s="105" t="s">
        <v>30</v>
      </c>
      <c r="H89" s="105" t="s">
        <v>85</v>
      </c>
      <c r="I89" s="82"/>
      <c r="J89" s="82"/>
      <c r="K89" s="82"/>
      <c r="L89" s="82"/>
      <c r="M89" s="82"/>
    </row>
    <row r="90" spans="2:13" ht="30">
      <c r="B90" s="91" t="s">
        <v>89</v>
      </c>
      <c r="C90" s="305">
        <v>0.60854092526690395</v>
      </c>
      <c r="D90" s="305">
        <v>0.72532913899568918</v>
      </c>
      <c r="E90" s="306">
        <v>0.65602836879432624</v>
      </c>
      <c r="F90" s="306">
        <v>0.77449439379650009</v>
      </c>
      <c r="G90" s="306">
        <v>0.58064516129032262</v>
      </c>
      <c r="H90" s="306">
        <v>0.75567722495774237</v>
      </c>
      <c r="I90" s="83"/>
      <c r="J90" s="83"/>
      <c r="K90" s="83"/>
      <c r="L90" s="83"/>
      <c r="M90" s="83"/>
    </row>
    <row r="91" spans="2:13" ht="30" customHeight="1">
      <c r="B91" s="92" t="s">
        <v>265</v>
      </c>
      <c r="C91" s="89">
        <v>9.6085409252669035E-2</v>
      </c>
      <c r="D91" s="89">
        <v>7.9721542584178032E-2</v>
      </c>
      <c r="E91" s="90">
        <v>0.12411347517730496</v>
      </c>
      <c r="F91" s="90">
        <v>8.0373048307660067E-2</v>
      </c>
      <c r="G91" s="203">
        <v>0.17419354838709677</v>
      </c>
      <c r="H91" s="203">
        <v>7.9444403615785988E-2</v>
      </c>
      <c r="I91" s="83"/>
      <c r="J91" s="83"/>
      <c r="K91" s="83"/>
      <c r="L91" s="83"/>
      <c r="M91" s="83"/>
    </row>
    <row r="92" spans="2:13">
      <c r="B92" s="93" t="s">
        <v>90</v>
      </c>
      <c r="C92" s="89">
        <v>4.9822064056939501E-2</v>
      </c>
      <c r="D92" s="89">
        <v>4.6720260981008968E-2</v>
      </c>
      <c r="E92" s="90">
        <v>6.7375886524822695E-2</v>
      </c>
      <c r="F92" s="90">
        <v>5.5677809214432918E-2</v>
      </c>
      <c r="G92" s="203">
        <v>0.1032258064516129</v>
      </c>
      <c r="H92" s="203">
        <v>5.6331300066142426E-2</v>
      </c>
      <c r="I92" s="83"/>
      <c r="J92" s="83"/>
      <c r="K92" s="83"/>
      <c r="L92" s="83"/>
      <c r="M92" s="83"/>
    </row>
    <row r="93" spans="2:13">
      <c r="B93" s="93" t="s">
        <v>91</v>
      </c>
      <c r="C93" s="89">
        <v>4.6263345195729534E-2</v>
      </c>
      <c r="D93" s="89">
        <v>3.3001281603169057E-2</v>
      </c>
      <c r="E93" s="90">
        <v>5.6737588652482268E-2</v>
      </c>
      <c r="F93" s="90">
        <v>2.4695239093227149E-2</v>
      </c>
      <c r="G93" s="203">
        <v>7.0967741935483872E-2</v>
      </c>
      <c r="H93" s="203">
        <v>2.3113103549643566E-2</v>
      </c>
      <c r="I93" s="83"/>
      <c r="J93" s="83"/>
      <c r="K93" s="83"/>
      <c r="L93" s="83"/>
      <c r="M93" s="83"/>
    </row>
    <row r="94" spans="2:13" ht="15" customHeight="1">
      <c r="B94" s="92" t="s">
        <v>92</v>
      </c>
      <c r="C94" s="89">
        <v>0.28825622775800713</v>
      </c>
      <c r="D94" s="89">
        <v>0.46353256437143192</v>
      </c>
      <c r="E94" s="90">
        <v>0.33333333333333331</v>
      </c>
      <c r="F94" s="90">
        <v>0.54762653253693805</v>
      </c>
      <c r="G94" s="203">
        <v>0.27741935483870966</v>
      </c>
      <c r="H94" s="203">
        <v>0.54589549496582646</v>
      </c>
      <c r="I94" s="88"/>
      <c r="J94" s="88"/>
      <c r="K94" s="88"/>
      <c r="L94" s="88"/>
      <c r="M94" s="88"/>
    </row>
    <row r="95" spans="2:13" ht="30">
      <c r="B95" s="92" t="s">
        <v>264</v>
      </c>
      <c r="C95" s="89">
        <v>0.22419928825622776</v>
      </c>
      <c r="D95" s="89">
        <v>0.18207503204007922</v>
      </c>
      <c r="E95" s="90">
        <v>0.19858156028368795</v>
      </c>
      <c r="F95" s="90">
        <v>0.14649481295190192</v>
      </c>
      <c r="G95" s="204">
        <v>0.12903225806451613</v>
      </c>
      <c r="H95" s="204">
        <v>0.13033732637612994</v>
      </c>
    </row>
    <row r="96" spans="2:13">
      <c r="B96" s="93" t="s">
        <v>93</v>
      </c>
      <c r="C96" s="89">
        <v>6.4056939501779361E-2</v>
      </c>
      <c r="D96" s="89">
        <v>3.704998252359315E-2</v>
      </c>
      <c r="E96" s="90">
        <v>6.3829787234042548E-2</v>
      </c>
      <c r="F96" s="90">
        <v>2.4485661392294526E-2</v>
      </c>
      <c r="G96" s="204">
        <v>2.903225806451613E-2</v>
      </c>
      <c r="H96" s="204">
        <v>1.9695744837216138E-2</v>
      </c>
    </row>
    <row r="97" spans="2:10" ht="30">
      <c r="B97" s="93" t="s">
        <v>94</v>
      </c>
      <c r="C97" s="89">
        <v>0.16014234875444841</v>
      </c>
      <c r="D97" s="89">
        <v>0.14502504951648607</v>
      </c>
      <c r="E97" s="90">
        <v>0.13475177304964539</v>
      </c>
      <c r="F97" s="90">
        <v>0.12200915155960738</v>
      </c>
      <c r="G97" s="203">
        <v>0.1</v>
      </c>
      <c r="H97" s="203">
        <v>0.11064158153891379</v>
      </c>
    </row>
    <row r="98" spans="2:10" ht="30" customHeight="1">
      <c r="B98" s="94" t="s">
        <v>95</v>
      </c>
      <c r="C98" s="305">
        <v>0.3914590747330961</v>
      </c>
      <c r="D98" s="305">
        <v>0.27467086100431087</v>
      </c>
      <c r="E98" s="306">
        <v>0.34397163120567376</v>
      </c>
      <c r="F98" s="306">
        <v>0.22550560620349994</v>
      </c>
      <c r="G98" s="306">
        <v>0.41935483870967744</v>
      </c>
      <c r="H98" s="306">
        <v>0.24432277504225766</v>
      </c>
    </row>
    <row r="99" spans="2:10">
      <c r="B99" s="95" t="s">
        <v>96</v>
      </c>
      <c r="C99" s="305">
        <v>0.18505338078291814</v>
      </c>
      <c r="D99" s="305">
        <v>0.12181055574973786</v>
      </c>
      <c r="E99" s="306">
        <v>0.14893617021276595</v>
      </c>
      <c r="F99" s="306">
        <v>9.4449683886967756E-2</v>
      </c>
      <c r="G99" s="306">
        <v>0.27741935483870966</v>
      </c>
      <c r="H99" s="306">
        <v>0.19177629161461013</v>
      </c>
    </row>
    <row r="100" spans="2:10" ht="30">
      <c r="B100" s="96" t="s">
        <v>97</v>
      </c>
      <c r="C100" s="89">
        <v>6.0498220640569395E-2</v>
      </c>
      <c r="D100" s="89">
        <v>4.5030874985436328E-2</v>
      </c>
      <c r="E100" s="90">
        <v>3.5460992907801421E-2</v>
      </c>
      <c r="F100" s="90">
        <v>3.2309895560445702E-2</v>
      </c>
      <c r="G100" s="203">
        <v>0.1064516129032258</v>
      </c>
      <c r="H100" s="203">
        <v>6.3753950172705229E-2</v>
      </c>
    </row>
    <row r="101" spans="2:10" ht="30">
      <c r="B101" s="96" t="s">
        <v>98</v>
      </c>
      <c r="C101" s="89">
        <v>0.12455516014234876</v>
      </c>
      <c r="D101" s="89">
        <v>7.6779680764301528E-2</v>
      </c>
      <c r="E101" s="90">
        <v>0.11347517730496454</v>
      </c>
      <c r="F101" s="90">
        <v>6.2139788326522061E-2</v>
      </c>
      <c r="G101" s="203">
        <v>0.17096774193548386</v>
      </c>
      <c r="H101" s="203">
        <v>0.12802234144190491</v>
      </c>
    </row>
    <row r="102" spans="2:10" ht="30">
      <c r="B102" s="97" t="s">
        <v>99</v>
      </c>
      <c r="C102" s="89">
        <v>9.6085409252669035E-2</v>
      </c>
      <c r="D102" s="89">
        <v>3.6875218455085637E-2</v>
      </c>
      <c r="E102" s="90">
        <v>8.8652482269503549E-2</v>
      </c>
      <c r="F102" s="90">
        <v>3.2694121345488839E-2</v>
      </c>
      <c r="G102" s="203">
        <v>0.11612903225806452</v>
      </c>
      <c r="H102" s="203">
        <v>4.505034173587124E-2</v>
      </c>
    </row>
    <row r="103" spans="2:10">
      <c r="B103" s="97" t="s">
        <v>100</v>
      </c>
      <c r="C103" s="89">
        <v>3.5587188612099642E-3</v>
      </c>
      <c r="D103" s="89">
        <v>4.7477571944541533E-3</v>
      </c>
      <c r="E103" s="90">
        <v>1.7730496453900711E-2</v>
      </c>
      <c r="F103" s="90">
        <v>4.2963428691187256E-3</v>
      </c>
      <c r="G103" s="203">
        <v>2.5806451612903226E-2</v>
      </c>
      <c r="H103" s="203">
        <v>7.4961416917762912E-3</v>
      </c>
    </row>
    <row r="104" spans="2:10">
      <c r="B104" s="348" t="s">
        <v>101</v>
      </c>
      <c r="C104" s="348"/>
      <c r="D104" s="348"/>
      <c r="E104" s="348"/>
      <c r="F104" s="348"/>
      <c r="G104" s="348"/>
      <c r="H104" s="348"/>
    </row>
    <row r="105" spans="2:10">
      <c r="B105" s="347" t="s">
        <v>102</v>
      </c>
      <c r="C105" s="347"/>
      <c r="D105" s="347"/>
      <c r="E105" s="347"/>
      <c r="F105" s="347"/>
      <c r="G105" s="347"/>
      <c r="H105" s="347"/>
    </row>
    <row r="106" spans="2:10">
      <c r="B106" s="347" t="s">
        <v>103</v>
      </c>
      <c r="C106" s="347"/>
      <c r="D106" s="347"/>
      <c r="E106" s="347"/>
      <c r="F106" s="347"/>
      <c r="G106" s="347"/>
      <c r="H106" s="347"/>
    </row>
    <row r="107" spans="2:10" ht="27.75" customHeight="1">
      <c r="B107" s="344" t="s">
        <v>104</v>
      </c>
      <c r="C107" s="344"/>
      <c r="D107" s="344"/>
      <c r="E107" s="344"/>
      <c r="F107" s="344"/>
      <c r="G107" s="344"/>
      <c r="H107" s="344"/>
      <c r="I107" s="243"/>
      <c r="J107" s="243"/>
    </row>
    <row r="108" spans="2:10">
      <c r="B108" s="343" t="s">
        <v>105</v>
      </c>
      <c r="C108" s="343"/>
      <c r="D108" s="343"/>
      <c r="E108" s="343"/>
      <c r="F108" s="343"/>
      <c r="G108" s="343"/>
      <c r="H108" s="343"/>
    </row>
  </sheetData>
  <mergeCells count="33">
    <mergeCell ref="B74:B75"/>
    <mergeCell ref="B76:B77"/>
    <mergeCell ref="B53:J53"/>
    <mergeCell ref="B78:B79"/>
    <mergeCell ref="B80:B81"/>
    <mergeCell ref="B54:J54"/>
    <mergeCell ref="B69:M69"/>
    <mergeCell ref="B108:H108"/>
    <mergeCell ref="B107:H107"/>
    <mergeCell ref="B82:M82"/>
    <mergeCell ref="B83:M83"/>
    <mergeCell ref="B84:M84"/>
    <mergeCell ref="C88:D88"/>
    <mergeCell ref="E88:F88"/>
    <mergeCell ref="G88:H88"/>
    <mergeCell ref="B106:H106"/>
    <mergeCell ref="B104:H104"/>
    <mergeCell ref="B105:H105"/>
    <mergeCell ref="L7:L8"/>
    <mergeCell ref="M7:M8"/>
    <mergeCell ref="L9:L10"/>
    <mergeCell ref="M9:M10"/>
    <mergeCell ref="B2:J2"/>
    <mergeCell ref="B43:M43"/>
    <mergeCell ref="B44:M44"/>
    <mergeCell ref="L11:L12"/>
    <mergeCell ref="M11:M12"/>
    <mergeCell ref="M13:M14"/>
    <mergeCell ref="B15:J15"/>
    <mergeCell ref="B16:J16"/>
    <mergeCell ref="B29:J29"/>
    <mergeCell ref="B30:J30"/>
    <mergeCell ref="B31:G31"/>
  </mergeCells>
  <pageMargins left="0.7" right="0.7" top="0.75" bottom="0.75" header="0.3" footer="0.3"/>
  <pageSetup paperSize="9" scale="67" fitToHeight="0" orientation="landscape" r:id="rId1"/>
  <headerFooter>
    <oddFooter>&amp;L&amp;1#&amp;"Calibri"&amp;11&amp;K000000OFFICIAL</oddFooter>
  </headerFooter>
  <rowBreaks count="2" manualBreakCount="2">
    <brk id="33" max="16383" man="1"/>
    <brk id="69"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O67"/>
  <sheetViews>
    <sheetView zoomScaleNormal="100" zoomScaleSheetLayoutView="100" workbookViewId="0">
      <selection activeCell="K25" sqref="K25"/>
    </sheetView>
  </sheetViews>
  <sheetFormatPr defaultRowHeight="15"/>
  <cols>
    <col min="1" max="1" width="5.7109375" style="58" customWidth="1"/>
    <col min="2" max="2" width="9.140625" style="58"/>
    <col min="3" max="3" width="16.28515625" style="58" customWidth="1"/>
    <col min="4" max="4" width="14.7109375" style="58" bestFit="1" customWidth="1"/>
    <col min="5" max="10" width="14.85546875" style="58" customWidth="1"/>
    <col min="11" max="16384" width="9.140625" style="58"/>
  </cols>
  <sheetData>
    <row r="2" spans="2:15" ht="171" customHeight="1">
      <c r="B2" s="356" t="s">
        <v>106</v>
      </c>
      <c r="C2" s="356"/>
      <c r="D2" s="356"/>
      <c r="E2" s="356"/>
      <c r="F2" s="356"/>
      <c r="G2" s="356"/>
      <c r="H2" s="356"/>
      <c r="I2" s="356"/>
      <c r="J2" s="356"/>
      <c r="K2" s="245"/>
      <c r="L2" s="245"/>
      <c r="M2" s="245"/>
      <c r="N2" s="245"/>
      <c r="O2" s="245"/>
    </row>
    <row r="5" spans="2:15">
      <c r="B5" s="320" t="s">
        <v>266</v>
      </c>
      <c r="C5" s="320"/>
      <c r="D5" s="320"/>
      <c r="E5" s="320"/>
      <c r="F5" s="320"/>
      <c r="G5" s="320"/>
      <c r="H5" s="164"/>
      <c r="I5" s="164"/>
      <c r="J5" s="164"/>
    </row>
    <row r="6" spans="2:15" ht="15" customHeight="1">
      <c r="B6" s="15"/>
      <c r="C6" s="357" t="s">
        <v>169</v>
      </c>
      <c r="D6" s="358"/>
      <c r="E6" s="359"/>
      <c r="F6" s="357" t="s">
        <v>170</v>
      </c>
      <c r="G6" s="359"/>
      <c r="H6" s="357" t="s">
        <v>171</v>
      </c>
      <c r="I6" s="358"/>
      <c r="J6" s="359"/>
    </row>
    <row r="7" spans="2:15" ht="15" customHeight="1">
      <c r="B7" s="15"/>
      <c r="C7" s="163" t="s">
        <v>30</v>
      </c>
      <c r="D7" s="162" t="s">
        <v>85</v>
      </c>
      <c r="E7" s="161" t="s">
        <v>172</v>
      </c>
      <c r="F7" s="163" t="s">
        <v>30</v>
      </c>
      <c r="G7" s="161" t="s">
        <v>85</v>
      </c>
      <c r="H7" s="160" t="s">
        <v>30</v>
      </c>
      <c r="I7" s="161" t="s">
        <v>85</v>
      </c>
      <c r="J7" s="161" t="s">
        <v>172</v>
      </c>
    </row>
    <row r="8" spans="2:15">
      <c r="B8" s="27">
        <v>2006</v>
      </c>
      <c r="C8" s="181">
        <v>0.155</v>
      </c>
      <c r="D8" s="167">
        <v>0.03</v>
      </c>
      <c r="E8" s="180">
        <f>C8/D8</f>
        <v>5.166666666666667</v>
      </c>
      <c r="F8" s="167">
        <v>0.58599999999999997</v>
      </c>
      <c r="G8" s="167">
        <v>0.65200000000000002</v>
      </c>
      <c r="H8" s="167">
        <v>0.495</v>
      </c>
      <c r="I8" s="167">
        <v>0.622</v>
      </c>
      <c r="J8" s="159">
        <f t="shared" ref="J8:J9" si="0">H8/I8</f>
        <v>0.79581993569131837</v>
      </c>
    </row>
    <row r="9" spans="2:15">
      <c r="B9" s="27">
        <v>2011</v>
      </c>
      <c r="C9" s="181">
        <v>0.18899999999999997</v>
      </c>
      <c r="D9" s="167">
        <v>0.05</v>
      </c>
      <c r="E9" s="180">
        <f t="shared" ref="E9:E10" si="1">C9/D9</f>
        <v>3.7799999999999994</v>
      </c>
      <c r="F9" s="167">
        <v>0.59399999999999997</v>
      </c>
      <c r="G9" s="167">
        <v>0.66700000000000004</v>
      </c>
      <c r="H9" s="167">
        <v>0.48200000000000004</v>
      </c>
      <c r="I9" s="167">
        <v>0.63400000000000001</v>
      </c>
      <c r="J9" s="159">
        <f t="shared" si="0"/>
        <v>0.76025236593059942</v>
      </c>
    </row>
    <row r="10" spans="2:15">
      <c r="B10" s="27">
        <v>2016</v>
      </c>
      <c r="C10" s="205">
        <v>0.14000000000000001</v>
      </c>
      <c r="D10" s="205">
        <v>7.0000000000000007E-2</v>
      </c>
      <c r="E10" s="180">
        <f t="shared" si="1"/>
        <v>2</v>
      </c>
      <c r="F10" s="205">
        <v>0.57799999999999996</v>
      </c>
      <c r="G10" s="205">
        <v>0.64500000000000002</v>
      </c>
      <c r="H10" s="205">
        <v>0.497</v>
      </c>
      <c r="I10" s="205">
        <v>0.60299999999999998</v>
      </c>
      <c r="J10" s="159">
        <f>H10/I10</f>
        <v>0.82421227197346603</v>
      </c>
    </row>
    <row r="11" spans="2:15">
      <c r="B11" s="361" t="s">
        <v>173</v>
      </c>
      <c r="C11" s="361"/>
      <c r="D11" s="361"/>
      <c r="E11" s="361"/>
      <c r="F11" s="361"/>
      <c r="G11" s="361"/>
      <c r="H11" s="361"/>
      <c r="I11" s="361"/>
      <c r="J11" s="361"/>
    </row>
    <row r="12" spans="2:15">
      <c r="C12" s="329">
        <f>C9-D9</f>
        <v>0.13899999999999996</v>
      </c>
      <c r="D12" s="329"/>
      <c r="F12" s="330">
        <f>G9-F9</f>
        <v>7.3000000000000065E-2</v>
      </c>
    </row>
    <row r="13" spans="2:15">
      <c r="C13" s="329">
        <f>C10-D10</f>
        <v>7.0000000000000007E-2</v>
      </c>
      <c r="F13" s="330">
        <f>G10-F10</f>
        <v>6.700000000000006E-2</v>
      </c>
    </row>
    <row r="14" spans="2:15">
      <c r="B14" s="319" t="s">
        <v>228</v>
      </c>
      <c r="C14" s="319"/>
      <c r="D14" s="319"/>
      <c r="E14" s="319"/>
      <c r="F14" s="319"/>
      <c r="G14" s="319"/>
    </row>
    <row r="15" spans="2:15" ht="15" customHeight="1">
      <c r="B15" s="158"/>
      <c r="C15" s="357" t="s">
        <v>30</v>
      </c>
      <c r="D15" s="358"/>
      <c r="E15" s="358"/>
      <c r="F15" s="359"/>
      <c r="G15" s="357" t="s">
        <v>174</v>
      </c>
      <c r="H15" s="358"/>
      <c r="I15" s="358"/>
      <c r="J15" s="359"/>
    </row>
    <row r="16" spans="2:15" ht="30">
      <c r="B16" s="158"/>
      <c r="C16" s="163" t="s">
        <v>175</v>
      </c>
      <c r="D16" s="162" t="s">
        <v>176</v>
      </c>
      <c r="E16" s="163" t="s">
        <v>177</v>
      </c>
      <c r="F16" s="162" t="s">
        <v>178</v>
      </c>
      <c r="G16" s="163" t="s">
        <v>175</v>
      </c>
      <c r="H16" s="162" t="s">
        <v>176</v>
      </c>
      <c r="I16" s="163" t="s">
        <v>177</v>
      </c>
      <c r="J16" s="162" t="s">
        <v>178</v>
      </c>
    </row>
    <row r="17" spans="2:10">
      <c r="B17" s="27">
        <v>2011</v>
      </c>
      <c r="C17" s="246">
        <v>0.51600000000000001</v>
      </c>
      <c r="D17" s="246">
        <v>0.26500000000000001</v>
      </c>
      <c r="E17" s="247">
        <v>7.8E-2</v>
      </c>
      <c r="F17" s="247">
        <v>0.14099999999999999</v>
      </c>
      <c r="G17" s="247">
        <v>0.59199999999999997</v>
      </c>
      <c r="H17" s="247">
        <v>0.29599999999999999</v>
      </c>
      <c r="I17" s="247">
        <v>5.8000000000000003E-2</v>
      </c>
      <c r="J17" s="247">
        <v>5.3999999999999999E-2</v>
      </c>
    </row>
    <row r="18" spans="2:10">
      <c r="B18" s="27">
        <v>2016</v>
      </c>
      <c r="C18" s="246">
        <v>0.5</v>
      </c>
      <c r="D18" s="246">
        <v>0.29599999999999999</v>
      </c>
      <c r="E18" s="247">
        <v>6.3E-2</v>
      </c>
      <c r="F18" s="247">
        <v>0.14000000000000001</v>
      </c>
      <c r="G18" s="247">
        <v>0.56999999999999995</v>
      </c>
      <c r="H18" s="247">
        <v>0.314</v>
      </c>
      <c r="I18" s="247">
        <v>4.9000000000000002E-2</v>
      </c>
      <c r="J18" s="247">
        <v>6.6000000000000003E-2</v>
      </c>
    </row>
    <row r="19" spans="2:10">
      <c r="B19" s="2" t="s">
        <v>173</v>
      </c>
      <c r="C19" s="15"/>
      <c r="D19" s="2"/>
      <c r="E19" s="164"/>
      <c r="F19" s="164"/>
      <c r="G19" s="164"/>
      <c r="H19" s="164"/>
      <c r="I19" s="164"/>
      <c r="J19" s="164"/>
    </row>
    <row r="22" spans="2:10">
      <c r="B22" s="362" t="s">
        <v>268</v>
      </c>
      <c r="C22" s="362"/>
      <c r="D22" s="362"/>
    </row>
    <row r="23" spans="2:10" ht="15" customHeight="1">
      <c r="B23" s="98"/>
      <c r="C23" s="368" t="s">
        <v>30</v>
      </c>
      <c r="D23" s="368"/>
      <c r="E23" s="368" t="s">
        <v>85</v>
      </c>
      <c r="F23" s="368"/>
    </row>
    <row r="24" spans="2:10">
      <c r="B24" s="98"/>
      <c r="C24" s="162" t="s">
        <v>226</v>
      </c>
      <c r="D24" s="162" t="s">
        <v>115</v>
      </c>
      <c r="E24" s="162" t="s">
        <v>226</v>
      </c>
      <c r="F24" s="162" t="s">
        <v>115</v>
      </c>
    </row>
    <row r="25" spans="2:10">
      <c r="B25" s="27" t="s">
        <v>26</v>
      </c>
      <c r="C25" s="248">
        <v>0.24399999999999999</v>
      </c>
      <c r="D25" s="248">
        <v>0.16400000000000001</v>
      </c>
      <c r="E25" s="248">
        <v>6.5000000000000002E-2</v>
      </c>
      <c r="F25" s="248">
        <v>6.3E-2</v>
      </c>
    </row>
    <row r="26" spans="2:10">
      <c r="B26" s="360" t="s">
        <v>267</v>
      </c>
      <c r="C26" s="360"/>
      <c r="D26" s="360"/>
      <c r="E26" s="360"/>
      <c r="F26" s="360"/>
      <c r="G26" s="360"/>
    </row>
    <row r="28" spans="2:10">
      <c r="B28" s="157" t="s">
        <v>229</v>
      </c>
      <c r="C28" s="2"/>
      <c r="D28" s="2"/>
      <c r="E28" s="164"/>
      <c r="F28" s="164"/>
    </row>
    <row r="29" spans="2:10" ht="15" customHeight="1">
      <c r="B29" s="156"/>
      <c r="C29" s="357" t="s">
        <v>30</v>
      </c>
      <c r="D29" s="359"/>
      <c r="E29" s="368" t="s">
        <v>174</v>
      </c>
      <c r="F29" s="368"/>
    </row>
    <row r="30" spans="2:10">
      <c r="B30" s="156"/>
      <c r="C30" s="163" t="s">
        <v>179</v>
      </c>
      <c r="D30" s="162" t="s">
        <v>180</v>
      </c>
      <c r="E30" s="161" t="s">
        <v>179</v>
      </c>
      <c r="F30" s="163" t="s">
        <v>180</v>
      </c>
    </row>
    <row r="31" spans="2:10">
      <c r="B31" s="27">
        <v>2011</v>
      </c>
      <c r="C31" s="249">
        <v>390</v>
      </c>
      <c r="D31" s="249">
        <v>962</v>
      </c>
      <c r="E31" s="249">
        <v>561</v>
      </c>
      <c r="F31" s="249">
        <v>1216</v>
      </c>
    </row>
    <row r="32" spans="2:10">
      <c r="B32" s="27">
        <v>2016</v>
      </c>
      <c r="C32" s="250">
        <v>479</v>
      </c>
      <c r="D32" s="250">
        <v>1200</v>
      </c>
      <c r="E32" s="250">
        <v>644</v>
      </c>
      <c r="F32" s="250">
        <v>1419</v>
      </c>
    </row>
    <row r="33" spans="2:7">
      <c r="B33" s="164" t="s">
        <v>173</v>
      </c>
      <c r="C33" s="164"/>
      <c r="D33" s="164"/>
      <c r="E33" s="15"/>
      <c r="F33" s="15"/>
    </row>
    <row r="36" spans="2:7">
      <c r="B36" s="369" t="s">
        <v>269</v>
      </c>
      <c r="C36" s="369"/>
      <c r="D36" s="369"/>
      <c r="E36" s="369"/>
      <c r="F36" s="369"/>
    </row>
    <row r="37" spans="2:7" ht="30">
      <c r="B37" s="155"/>
      <c r="C37" s="154" t="s">
        <v>181</v>
      </c>
      <c r="D37" s="153" t="s">
        <v>182</v>
      </c>
      <c r="E37" s="164"/>
    </row>
    <row r="38" spans="2:7">
      <c r="B38" s="27">
        <v>2010</v>
      </c>
      <c r="C38" s="174">
        <v>288</v>
      </c>
      <c r="D38" s="175">
        <v>7.0000000000000001E-3</v>
      </c>
      <c r="E38" s="164"/>
    </row>
    <row r="39" spans="2:7">
      <c r="B39" s="27">
        <v>2011</v>
      </c>
      <c r="C39" s="174">
        <v>298</v>
      </c>
      <c r="D39" s="175">
        <v>7.0000000000000001E-3</v>
      </c>
      <c r="E39" s="164"/>
    </row>
    <row r="40" spans="2:7">
      <c r="B40" s="27">
        <v>2012</v>
      </c>
      <c r="C40" s="174">
        <v>319</v>
      </c>
      <c r="D40" s="175">
        <v>8.0000000000000002E-3</v>
      </c>
      <c r="E40" s="164"/>
    </row>
    <row r="41" spans="2:7">
      <c r="B41" s="27">
        <v>2013</v>
      </c>
      <c r="C41" s="174">
        <v>301</v>
      </c>
      <c r="D41" s="175">
        <v>8.0000000000000002E-3</v>
      </c>
      <c r="E41" s="164"/>
    </row>
    <row r="42" spans="2:7">
      <c r="B42" s="27">
        <v>2014</v>
      </c>
      <c r="C42" s="174">
        <v>294</v>
      </c>
      <c r="D42" s="175">
        <v>8.0000000000000002E-3</v>
      </c>
      <c r="E42" s="164"/>
    </row>
    <row r="43" spans="2:7">
      <c r="B43" s="27">
        <v>2015</v>
      </c>
      <c r="C43" s="174">
        <v>322</v>
      </c>
      <c r="D43" s="175">
        <v>8.0000000000000002E-3</v>
      </c>
      <c r="E43" s="152"/>
    </row>
    <row r="44" spans="2:7">
      <c r="B44" s="27">
        <v>2016</v>
      </c>
      <c r="C44" s="251">
        <v>374</v>
      </c>
      <c r="D44" s="252">
        <v>8.9999999999999993E-3</v>
      </c>
      <c r="E44" s="164"/>
    </row>
    <row r="45" spans="2:7">
      <c r="B45" s="27">
        <v>2017</v>
      </c>
      <c r="C45" s="244">
        <v>478</v>
      </c>
      <c r="D45" s="252">
        <v>1.0999999999999999E-2</v>
      </c>
      <c r="E45" s="151"/>
    </row>
    <row r="46" spans="2:7">
      <c r="B46" s="363" t="s">
        <v>183</v>
      </c>
      <c r="C46" s="363"/>
      <c r="D46" s="363"/>
      <c r="E46" s="363"/>
      <c r="F46" s="363"/>
      <c r="G46" s="363"/>
    </row>
    <row r="49" spans="2:7">
      <c r="B49" s="320" t="s">
        <v>270</v>
      </c>
      <c r="C49" s="320"/>
      <c r="D49" s="320"/>
      <c r="E49" s="320"/>
      <c r="F49" s="320"/>
      <c r="G49" s="320"/>
    </row>
    <row r="50" spans="2:7" ht="62.25" customHeight="1">
      <c r="B50" s="155"/>
      <c r="C50" s="364" t="s">
        <v>184</v>
      </c>
      <c r="D50" s="364"/>
      <c r="F50" s="164"/>
    </row>
    <row r="51" spans="2:7" ht="15" customHeight="1">
      <c r="B51" s="27" t="s">
        <v>55</v>
      </c>
      <c r="C51" s="367">
        <v>8.0000000000000002E-3</v>
      </c>
      <c r="D51" s="367"/>
      <c r="F51" s="164"/>
    </row>
    <row r="52" spans="2:7">
      <c r="B52" s="27" t="s">
        <v>24</v>
      </c>
      <c r="C52" s="365">
        <v>0.01</v>
      </c>
      <c r="D52" s="365"/>
      <c r="F52" s="164"/>
    </row>
    <row r="53" spans="2:7">
      <c r="B53" s="27" t="s">
        <v>25</v>
      </c>
      <c r="C53" s="365">
        <v>1.0999999999999999E-2</v>
      </c>
      <c r="D53" s="365"/>
      <c r="F53" s="164"/>
    </row>
    <row r="54" spans="2:7">
      <c r="B54" s="27" t="s">
        <v>26</v>
      </c>
      <c r="C54" s="365">
        <v>1.2E-2</v>
      </c>
      <c r="D54" s="365"/>
      <c r="F54" s="164"/>
    </row>
    <row r="55" spans="2:7">
      <c r="B55" s="27" t="s">
        <v>27</v>
      </c>
      <c r="C55" s="366">
        <v>1.2E-2</v>
      </c>
      <c r="D55" s="366"/>
      <c r="F55" s="164"/>
    </row>
    <row r="56" spans="2:7">
      <c r="B56" s="27" t="s">
        <v>39</v>
      </c>
      <c r="C56" s="366">
        <v>8.0000000000000002E-3</v>
      </c>
      <c r="D56" s="366"/>
      <c r="F56" s="150"/>
    </row>
    <row r="57" spans="2:7" ht="58.5" customHeight="1">
      <c r="B57" s="361" t="s">
        <v>271</v>
      </c>
      <c r="C57" s="363"/>
      <c r="D57" s="363"/>
      <c r="E57" s="363"/>
      <c r="F57" s="363"/>
      <c r="G57" s="363"/>
    </row>
    <row r="58" spans="2:7">
      <c r="B58" s="168"/>
      <c r="C58" s="165"/>
      <c r="D58" s="165"/>
      <c r="E58" s="165"/>
      <c r="F58" s="164"/>
    </row>
    <row r="62" spans="2:7">
      <c r="D62" s="254"/>
    </row>
    <row r="63" spans="2:7">
      <c r="D63" s="254"/>
    </row>
    <row r="64" spans="2:7">
      <c r="D64" s="254"/>
    </row>
    <row r="65" spans="4:4">
      <c r="D65" s="254"/>
    </row>
    <row r="66" spans="4:4">
      <c r="D66" s="255"/>
    </row>
    <row r="67" spans="4:4">
      <c r="D67" s="253"/>
    </row>
  </sheetData>
  <mergeCells count="23">
    <mergeCell ref="C29:D29"/>
    <mergeCell ref="E29:F29"/>
    <mergeCell ref="C23:D23"/>
    <mergeCell ref="E23:F23"/>
    <mergeCell ref="B36:F36"/>
    <mergeCell ref="B46:G46"/>
    <mergeCell ref="B57:G57"/>
    <mergeCell ref="C50:D50"/>
    <mergeCell ref="C52:D52"/>
    <mergeCell ref="C53:D53"/>
    <mergeCell ref="C54:D54"/>
    <mergeCell ref="C55:D55"/>
    <mergeCell ref="C56:D56"/>
    <mergeCell ref="C51:D51"/>
    <mergeCell ref="B2:J2"/>
    <mergeCell ref="C6:E6"/>
    <mergeCell ref="B26:G26"/>
    <mergeCell ref="C15:F15"/>
    <mergeCell ref="G15:J15"/>
    <mergeCell ref="F6:G6"/>
    <mergeCell ref="H6:J6"/>
    <mergeCell ref="B11:J11"/>
    <mergeCell ref="B22:D22"/>
  </mergeCells>
  <pageMargins left="0.7" right="0.7" top="0.75" bottom="0.75" header="0.3" footer="0.3"/>
  <pageSetup paperSize="9" scale="72" fitToHeight="0" orientation="landscape" r:id="rId1"/>
  <headerFooter>
    <oddFooter>&amp;L&amp;1#&amp;"Calibri"&amp;11&amp;K000000OFFICIAL</oddFooter>
  </headerFooter>
  <rowBreaks count="1" manualBreakCount="1">
    <brk id="33" max="16383"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92"/>
  <sheetViews>
    <sheetView topLeftCell="A2" zoomScaleNormal="100" zoomScaleSheetLayoutView="70" workbookViewId="0">
      <selection activeCell="K25" sqref="K25"/>
    </sheetView>
  </sheetViews>
  <sheetFormatPr defaultRowHeight="15"/>
  <cols>
    <col min="1" max="1" width="5.7109375" style="58" customWidth="1"/>
    <col min="2" max="2" width="13.7109375" style="58" customWidth="1"/>
    <col min="3" max="8" width="14.85546875" style="58" customWidth="1"/>
    <col min="9" max="16384" width="9.140625" style="58"/>
  </cols>
  <sheetData>
    <row r="2" spans="2:14" ht="201" customHeight="1">
      <c r="B2" s="332" t="s">
        <v>107</v>
      </c>
      <c r="C2" s="332"/>
      <c r="D2" s="332"/>
      <c r="E2" s="332"/>
      <c r="F2" s="332"/>
      <c r="G2" s="332"/>
      <c r="H2" s="332"/>
      <c r="I2" s="234"/>
      <c r="J2" s="234"/>
      <c r="K2" s="234"/>
      <c r="L2" s="234"/>
      <c r="M2" s="234"/>
      <c r="N2" s="234"/>
    </row>
    <row r="5" spans="2:14">
      <c r="B5" s="149" t="s">
        <v>272</v>
      </c>
      <c r="C5" s="149"/>
      <c r="D5" s="149"/>
      <c r="E5" s="149"/>
      <c r="F5" s="149"/>
      <c r="G5" s="149"/>
    </row>
    <row r="6" spans="2:14" ht="28.5" customHeight="1">
      <c r="B6" s="54"/>
      <c r="C6" s="105" t="s">
        <v>30</v>
      </c>
      <c r="D6" s="105" t="s">
        <v>174</v>
      </c>
      <c r="E6" s="105" t="s">
        <v>1</v>
      </c>
      <c r="F6" s="307" t="s">
        <v>2</v>
      </c>
    </row>
    <row r="7" spans="2:14">
      <c r="B7" s="27">
        <v>2002</v>
      </c>
      <c r="C7" s="176">
        <v>0.47699999999999998</v>
      </c>
      <c r="D7" s="176">
        <v>0.58899999999999997</v>
      </c>
      <c r="E7" s="169">
        <f>D7-C7</f>
        <v>0.11199999999999999</v>
      </c>
      <c r="F7" s="145">
        <f>C7/D7</f>
        <v>0.80984719864176569</v>
      </c>
    </row>
    <row r="8" spans="2:14">
      <c r="B8" s="27" t="s">
        <v>19</v>
      </c>
      <c r="C8" s="176">
        <v>0.47799999999999998</v>
      </c>
      <c r="D8" s="176">
        <v>0.60099999999999998</v>
      </c>
      <c r="E8" s="169">
        <f t="shared" ref="E8" si="0">D8-C8</f>
        <v>0.123</v>
      </c>
      <c r="F8" s="145">
        <f>C8/D8</f>
        <v>0.7953410981697171</v>
      </c>
    </row>
    <row r="9" spans="2:14">
      <c r="B9" s="27" t="s">
        <v>26</v>
      </c>
      <c r="C9" s="75">
        <v>0.40200000000000002</v>
      </c>
      <c r="D9" s="75">
        <v>0.56299999999999994</v>
      </c>
      <c r="E9" s="169">
        <f>D9-C9</f>
        <v>0.16099999999999992</v>
      </c>
      <c r="F9" s="145">
        <f>C9/D9</f>
        <v>0.71403197158081722</v>
      </c>
    </row>
    <row r="10" spans="2:14">
      <c r="B10" s="370" t="s">
        <v>185</v>
      </c>
      <c r="C10" s="370"/>
      <c r="D10" s="370"/>
      <c r="E10" s="370"/>
      <c r="F10" s="370"/>
    </row>
    <row r="11" spans="2:14" ht="29.25" customHeight="1">
      <c r="B11" s="371" t="s">
        <v>273</v>
      </c>
      <c r="C11" s="371"/>
      <c r="D11" s="371"/>
      <c r="E11" s="371"/>
      <c r="F11" s="371"/>
    </row>
    <row r="14" spans="2:14">
      <c r="B14" s="171" t="s">
        <v>230</v>
      </c>
      <c r="C14" s="148"/>
      <c r="D14" s="148"/>
      <c r="E14" s="148"/>
      <c r="F14" s="142"/>
      <c r="G14" s="142"/>
      <c r="H14" s="141"/>
      <c r="I14" s="142"/>
      <c r="J14" s="142"/>
      <c r="K14" s="142"/>
      <c r="L14" s="142"/>
    </row>
    <row r="15" spans="2:14">
      <c r="B15" s="155"/>
      <c r="C15" s="4" t="s">
        <v>30</v>
      </c>
      <c r="D15" s="4" t="s">
        <v>85</v>
      </c>
      <c r="E15" s="135" t="s">
        <v>2</v>
      </c>
      <c r="F15" s="70"/>
      <c r="G15" s="142"/>
      <c r="H15" s="140"/>
      <c r="I15" s="13"/>
      <c r="J15" s="15"/>
      <c r="K15" s="15"/>
      <c r="L15" s="15"/>
    </row>
    <row r="16" spans="2:14">
      <c r="B16" s="71" t="s">
        <v>13</v>
      </c>
      <c r="C16" s="166">
        <v>0.315</v>
      </c>
      <c r="D16" s="134">
        <v>0.113</v>
      </c>
      <c r="E16" s="206">
        <f>C16/D16</f>
        <v>2.7876106194690267</v>
      </c>
      <c r="F16" s="139"/>
      <c r="G16" s="142"/>
      <c r="H16" s="138"/>
      <c r="I16" s="13"/>
      <c r="J16" s="15"/>
      <c r="K16" s="15"/>
      <c r="L16" s="15"/>
    </row>
    <row r="17" spans="2:12">
      <c r="B17" s="71" t="s">
        <v>26</v>
      </c>
      <c r="C17" s="166">
        <v>0.35799999999999998</v>
      </c>
      <c r="D17" s="134">
        <v>0.14000000000000001</v>
      </c>
      <c r="E17" s="206">
        <f>C17/D17</f>
        <v>2.5571428571428569</v>
      </c>
      <c r="F17" s="137"/>
      <c r="G17" s="142"/>
      <c r="H17" s="18"/>
      <c r="I17" s="13"/>
      <c r="J17" s="15"/>
      <c r="K17" s="15"/>
      <c r="L17" s="15"/>
    </row>
    <row r="18" spans="2:12" ht="45" customHeight="1">
      <c r="B18" s="371" t="s">
        <v>186</v>
      </c>
      <c r="C18" s="371"/>
      <c r="D18" s="371"/>
      <c r="E18" s="371"/>
      <c r="F18" s="371"/>
      <c r="G18" s="371"/>
      <c r="H18" s="371"/>
      <c r="I18" s="371"/>
      <c r="J18" s="371"/>
      <c r="K18" s="371"/>
      <c r="L18" s="371"/>
    </row>
    <row r="19" spans="2:12">
      <c r="B19" s="170" t="s">
        <v>187</v>
      </c>
      <c r="C19" s="148"/>
      <c r="D19" s="148"/>
      <c r="E19" s="148"/>
      <c r="F19" s="144"/>
      <c r="G19" s="143"/>
      <c r="H19" s="144"/>
      <c r="I19" s="136"/>
      <c r="J19" s="136"/>
      <c r="K19" s="136"/>
      <c r="L19" s="142"/>
    </row>
    <row r="22" spans="2:12">
      <c r="B22" s="149" t="s">
        <v>274</v>
      </c>
      <c r="C22" s="149"/>
      <c r="D22" s="149"/>
      <c r="E22" s="149"/>
      <c r="F22" s="149"/>
      <c r="G22" s="149"/>
      <c r="H22" s="142"/>
      <c r="I22" s="142"/>
      <c r="J22" s="142"/>
      <c r="K22" s="142"/>
      <c r="L22" s="142"/>
    </row>
    <row r="23" spans="2:12" ht="30">
      <c r="B23" s="54" t="s">
        <v>29</v>
      </c>
      <c r="C23" s="105" t="s">
        <v>30</v>
      </c>
      <c r="D23" s="105" t="s">
        <v>309</v>
      </c>
      <c r="E23" s="105" t="s">
        <v>2</v>
      </c>
      <c r="F23" s="15"/>
      <c r="G23" s="18"/>
      <c r="H23" s="15"/>
      <c r="I23" s="15"/>
      <c r="J23" s="15"/>
      <c r="K23" s="15"/>
      <c r="L23" s="15"/>
    </row>
    <row r="24" spans="2:12">
      <c r="B24" s="71" t="s">
        <v>19</v>
      </c>
      <c r="C24" s="169">
        <v>0.46600000000000003</v>
      </c>
      <c r="D24" s="134">
        <v>0.17299999999999999</v>
      </c>
      <c r="E24" s="207">
        <f>C24/D24</f>
        <v>2.6936416184971104</v>
      </c>
      <c r="F24" s="15"/>
      <c r="G24" s="18"/>
      <c r="H24" s="15"/>
      <c r="I24" s="15"/>
      <c r="J24" s="15"/>
      <c r="K24" s="15"/>
      <c r="L24" s="15"/>
    </row>
    <row r="25" spans="2:12" ht="15.75">
      <c r="B25" s="71" t="s">
        <v>13</v>
      </c>
      <c r="C25" s="169">
        <v>0.41699999999999998</v>
      </c>
      <c r="D25" s="134">
        <v>0.16500000000000001</v>
      </c>
      <c r="E25" s="207">
        <f>C25/D25</f>
        <v>2.5272727272727269</v>
      </c>
      <c r="F25" s="133"/>
      <c r="G25" s="18"/>
      <c r="H25" s="15"/>
      <c r="I25" s="15"/>
      <c r="J25" s="15"/>
      <c r="K25" s="15"/>
      <c r="L25" s="15"/>
    </row>
    <row r="26" spans="2:12">
      <c r="B26" s="71" t="s">
        <v>26</v>
      </c>
      <c r="C26" s="166">
        <v>0.39800000000000002</v>
      </c>
      <c r="D26" s="134">
        <v>0.14000000000000001</v>
      </c>
      <c r="E26" s="207">
        <f>C26/D26</f>
        <v>2.8428571428571425</v>
      </c>
      <c r="F26" s="132"/>
      <c r="G26" s="142" t="s">
        <v>29</v>
      </c>
      <c r="H26" s="142"/>
      <c r="I26" s="70"/>
      <c r="J26" s="70"/>
      <c r="K26" s="70"/>
      <c r="L26" s="15"/>
    </row>
    <row r="27" spans="2:12" ht="45" customHeight="1">
      <c r="B27" s="371" t="s">
        <v>188</v>
      </c>
      <c r="C27" s="371"/>
      <c r="D27" s="371"/>
      <c r="E27" s="371"/>
      <c r="F27" s="371"/>
      <c r="G27" s="371"/>
      <c r="H27" s="371"/>
      <c r="I27" s="371"/>
      <c r="J27" s="371"/>
      <c r="K27" s="371"/>
      <c r="L27" s="371"/>
    </row>
    <row r="28" spans="2:12" ht="30" customHeight="1">
      <c r="B28" s="371" t="s">
        <v>189</v>
      </c>
      <c r="C28" s="371"/>
      <c r="D28" s="371"/>
      <c r="E28" s="371"/>
      <c r="F28" s="371"/>
      <c r="G28" s="371"/>
      <c r="H28" s="371"/>
      <c r="I28" s="371"/>
      <c r="J28" s="371"/>
      <c r="K28" s="371"/>
      <c r="L28" s="371"/>
    </row>
    <row r="31" spans="2:12">
      <c r="B31" s="372" t="s">
        <v>276</v>
      </c>
      <c r="C31" s="372"/>
      <c r="D31" s="372"/>
      <c r="E31" s="372"/>
      <c r="F31" s="372"/>
      <c r="G31" s="372"/>
      <c r="H31" s="142"/>
    </row>
    <row r="32" spans="2:12" ht="30">
      <c r="B32" s="54"/>
      <c r="C32" s="162" t="s">
        <v>194</v>
      </c>
      <c r="D32" s="162" t="s">
        <v>275</v>
      </c>
      <c r="E32" s="162" t="s">
        <v>1</v>
      </c>
      <c r="F32" s="256" t="s">
        <v>2</v>
      </c>
      <c r="G32" s="162" t="s">
        <v>144</v>
      </c>
      <c r="H32" s="162" t="s">
        <v>193</v>
      </c>
    </row>
    <row r="33" spans="2:8">
      <c r="B33" s="27" t="s">
        <v>190</v>
      </c>
      <c r="C33" s="179">
        <v>3.0133961870095773</v>
      </c>
      <c r="D33" s="179">
        <v>1.3004064580112833</v>
      </c>
      <c r="E33" s="182">
        <f>C33-D33</f>
        <v>1.712989728998294</v>
      </c>
      <c r="F33" s="182">
        <f>C33/D33</f>
        <v>2.3172725484753252</v>
      </c>
      <c r="G33" s="131">
        <v>101</v>
      </c>
      <c r="H33" s="131">
        <v>6623</v>
      </c>
    </row>
    <row r="34" spans="2:8">
      <c r="B34" s="27" t="s">
        <v>191</v>
      </c>
      <c r="C34" s="179">
        <v>3.7043518842608796</v>
      </c>
      <c r="D34" s="179">
        <v>1.2234694157788486</v>
      </c>
      <c r="E34" s="182">
        <f t="shared" ref="E34:E43" si="1">C34-D34</f>
        <v>2.4808824684820312</v>
      </c>
      <c r="F34" s="182">
        <f>C34/D34</f>
        <v>3.0277437559832467</v>
      </c>
      <c r="G34" s="131">
        <v>127</v>
      </c>
      <c r="H34" s="131">
        <v>6326</v>
      </c>
    </row>
    <row r="35" spans="2:8">
      <c r="B35" s="27" t="s">
        <v>19</v>
      </c>
      <c r="C35" s="179">
        <v>4.076629226295684</v>
      </c>
      <c r="D35" s="179">
        <v>1.1113346225881715</v>
      </c>
      <c r="E35" s="182">
        <f t="shared" si="1"/>
        <v>2.9652946037075125</v>
      </c>
      <c r="F35" s="182">
        <f t="shared" ref="F35:F43" si="2">C35/D35</f>
        <v>3.668228401632696</v>
      </c>
      <c r="G35" s="131">
        <v>143</v>
      </c>
      <c r="H35" s="131">
        <v>5834</v>
      </c>
    </row>
    <row r="36" spans="2:8">
      <c r="B36" s="27" t="s">
        <v>20</v>
      </c>
      <c r="C36" s="179">
        <v>4.6804479857357775</v>
      </c>
      <c r="D36" s="179">
        <v>1.1837221217482141</v>
      </c>
      <c r="E36" s="182">
        <f t="shared" si="1"/>
        <v>3.4967258639875634</v>
      </c>
      <c r="F36" s="182">
        <f t="shared" si="2"/>
        <v>3.9540090530903682</v>
      </c>
      <c r="G36" s="131">
        <v>168</v>
      </c>
      <c r="H36" s="131">
        <v>6305</v>
      </c>
    </row>
    <row r="37" spans="2:8">
      <c r="B37" s="27" t="s">
        <v>21</v>
      </c>
      <c r="C37" s="179">
        <v>3.3483965808243044</v>
      </c>
      <c r="D37" s="179">
        <v>1.1580300014179206</v>
      </c>
      <c r="E37" s="182">
        <f t="shared" si="1"/>
        <v>2.1903665794063838</v>
      </c>
      <c r="F37" s="182">
        <f t="shared" si="2"/>
        <v>2.8914592685201979</v>
      </c>
      <c r="G37" s="131">
        <v>123</v>
      </c>
      <c r="H37" s="131">
        <v>6256</v>
      </c>
    </row>
    <row r="38" spans="2:8">
      <c r="B38" s="27" t="s">
        <v>22</v>
      </c>
      <c r="C38" s="179">
        <v>4.4677286386724466</v>
      </c>
      <c r="D38" s="179">
        <v>1.1019952557799075</v>
      </c>
      <c r="E38" s="182">
        <f t="shared" si="1"/>
        <v>3.3657333828925391</v>
      </c>
      <c r="F38" s="182">
        <f t="shared" si="2"/>
        <v>4.0542176703932649</v>
      </c>
      <c r="G38" s="130">
        <v>168</v>
      </c>
      <c r="H38" s="130">
        <v>6037</v>
      </c>
    </row>
    <row r="39" spans="2:8">
      <c r="B39" s="27" t="s">
        <v>55</v>
      </c>
      <c r="C39" s="179">
        <v>4.649229890132724</v>
      </c>
      <c r="D39" s="179">
        <v>1.1991009983326015</v>
      </c>
      <c r="E39" s="182">
        <f t="shared" si="1"/>
        <v>3.4501288918001225</v>
      </c>
      <c r="F39" s="182">
        <f t="shared" si="2"/>
        <v>3.8772629633347537</v>
      </c>
      <c r="G39" s="130">
        <v>179</v>
      </c>
      <c r="H39" s="130">
        <v>6660</v>
      </c>
    </row>
    <row r="40" spans="2:8">
      <c r="B40" s="27" t="s">
        <v>24</v>
      </c>
      <c r="C40" s="179">
        <v>5.8589291602201534</v>
      </c>
      <c r="D40" s="179">
        <v>1.2617897592546345</v>
      </c>
      <c r="E40" s="182">
        <f t="shared" si="1"/>
        <v>4.5971394009655189</v>
      </c>
      <c r="F40" s="182">
        <f t="shared" si="2"/>
        <v>4.6433481625981372</v>
      </c>
      <c r="G40" s="130">
        <v>231</v>
      </c>
      <c r="H40" s="130">
        <v>7104</v>
      </c>
    </row>
    <row r="41" spans="2:8">
      <c r="B41" s="27" t="s">
        <v>25</v>
      </c>
      <c r="C41" s="179">
        <v>5.8198568562866839</v>
      </c>
      <c r="D41" s="179">
        <v>1.4090179250213193</v>
      </c>
      <c r="E41" s="182">
        <f t="shared" si="1"/>
        <v>4.4108389312653644</v>
      </c>
      <c r="F41" s="182">
        <f t="shared" si="2"/>
        <v>4.1304349312650697</v>
      </c>
      <c r="G41" s="130">
        <v>235</v>
      </c>
      <c r="H41" s="130">
        <v>8040</v>
      </c>
    </row>
    <row r="42" spans="2:8">
      <c r="B42" s="27" t="s">
        <v>26</v>
      </c>
      <c r="C42" s="129">
        <v>6.2137330754352034</v>
      </c>
      <c r="D42" s="128">
        <v>1.4165915365270834</v>
      </c>
      <c r="E42" s="182">
        <f t="shared" si="1"/>
        <v>4.7971415389081198</v>
      </c>
      <c r="F42" s="182">
        <f t="shared" si="2"/>
        <v>4.3863971478107198</v>
      </c>
      <c r="G42" s="130">
        <v>257</v>
      </c>
      <c r="H42" s="130">
        <v>8191</v>
      </c>
    </row>
    <row r="43" spans="2:8">
      <c r="B43" s="27" t="s">
        <v>27</v>
      </c>
      <c r="C43" s="127">
        <v>6.7269336983973371</v>
      </c>
      <c r="D43" s="127">
        <v>1.4263294684515926</v>
      </c>
      <c r="E43" s="182">
        <f t="shared" si="1"/>
        <v>5.3006042299457441</v>
      </c>
      <c r="F43" s="182">
        <f t="shared" si="2"/>
        <v>4.7162551480479626</v>
      </c>
      <c r="G43" s="126">
        <v>285</v>
      </c>
      <c r="H43" s="126">
        <v>8356</v>
      </c>
    </row>
    <row r="44" spans="2:8">
      <c r="B44" s="27" t="s">
        <v>39</v>
      </c>
      <c r="C44" s="208">
        <v>6.1756843948751037</v>
      </c>
      <c r="D44" s="209">
        <v>1.5133418754048329</v>
      </c>
      <c r="E44" s="182">
        <f>C44-D44</f>
        <v>4.662342519470271</v>
      </c>
      <c r="F44" s="182">
        <f>C44/D44</f>
        <v>4.0808256846940489</v>
      </c>
      <c r="G44" s="210">
        <v>268</v>
      </c>
      <c r="H44" s="210">
        <v>8981</v>
      </c>
    </row>
    <row r="45" spans="2:8">
      <c r="B45" s="373" t="s">
        <v>192</v>
      </c>
      <c r="C45" s="373"/>
      <c r="D45" s="373"/>
      <c r="E45" s="373"/>
      <c r="F45" s="373"/>
      <c r="G45" s="373"/>
      <c r="H45" s="373"/>
    </row>
    <row r="48" spans="2:8">
      <c r="B48" s="149" t="s">
        <v>317</v>
      </c>
      <c r="C48" s="148"/>
      <c r="D48" s="148"/>
      <c r="E48" s="148"/>
      <c r="F48" s="147"/>
    </row>
    <row r="49" spans="2:13">
      <c r="B49" s="70"/>
      <c r="C49" s="105" t="s">
        <v>30</v>
      </c>
      <c r="D49" s="105" t="s">
        <v>85</v>
      </c>
      <c r="E49" s="105" t="s">
        <v>2</v>
      </c>
    </row>
    <row r="50" spans="2:13">
      <c r="B50" s="115" t="s">
        <v>13</v>
      </c>
      <c r="C50" s="166">
        <v>0.71</v>
      </c>
      <c r="D50" s="166">
        <v>0.61099999999999999</v>
      </c>
      <c r="E50" s="312">
        <v>1.2</v>
      </c>
    </row>
    <row r="51" spans="2:13" ht="30" customHeight="1">
      <c r="B51" s="371" t="s">
        <v>318</v>
      </c>
      <c r="C51" s="371"/>
      <c r="D51" s="371"/>
      <c r="E51" s="371"/>
      <c r="F51" s="371"/>
      <c r="G51" s="371"/>
      <c r="H51" s="371"/>
      <c r="I51" s="371"/>
      <c r="J51" s="371"/>
      <c r="K51" s="371"/>
      <c r="L51" s="371"/>
      <c r="M51" s="371"/>
    </row>
    <row r="54" spans="2:13">
      <c r="B54" s="375" t="s">
        <v>277</v>
      </c>
      <c r="C54" s="375"/>
      <c r="D54" s="375"/>
      <c r="E54" s="375"/>
      <c r="F54" s="375"/>
      <c r="G54" s="375"/>
      <c r="H54" s="142"/>
    </row>
    <row r="55" spans="2:13" ht="30">
      <c r="B55" s="155"/>
      <c r="C55" s="162" t="s">
        <v>194</v>
      </c>
      <c r="D55" s="162" t="s">
        <v>275</v>
      </c>
      <c r="E55" s="162" t="s">
        <v>1</v>
      </c>
      <c r="F55" s="256" t="s">
        <v>2</v>
      </c>
      <c r="G55" s="162" t="s">
        <v>144</v>
      </c>
      <c r="H55" s="162" t="s">
        <v>193</v>
      </c>
    </row>
    <row r="56" spans="2:13">
      <c r="B56" s="27" t="s">
        <v>190</v>
      </c>
      <c r="C56" s="257">
        <v>10.054599158635916</v>
      </c>
      <c r="D56" s="177">
        <v>1.852730686666838</v>
      </c>
      <c r="E56" s="182">
        <f>C56-D56</f>
        <v>8.2018684719690782</v>
      </c>
      <c r="F56" s="182">
        <f>C56/D56</f>
        <v>5.4269080935474117</v>
      </c>
      <c r="G56" s="131">
        <v>337</v>
      </c>
      <c r="H56" s="131">
        <v>9436</v>
      </c>
    </row>
    <row r="57" spans="2:13">
      <c r="B57" s="27" t="s">
        <v>191</v>
      </c>
      <c r="C57" s="257">
        <v>10.208843775522109</v>
      </c>
      <c r="D57" s="177">
        <v>2.0641936570672863</v>
      </c>
      <c r="E57" s="182">
        <f t="shared" ref="E57:E67" si="3">C57-D57</f>
        <v>8.1446501184548232</v>
      </c>
      <c r="F57" s="182">
        <f t="shared" ref="F57:F66" si="4">C57/D57</f>
        <v>4.94568120610659</v>
      </c>
      <c r="G57" s="131">
        <v>350</v>
      </c>
      <c r="H57" s="131">
        <v>10673</v>
      </c>
    </row>
    <row r="58" spans="2:13">
      <c r="B58" s="115" t="s">
        <v>19</v>
      </c>
      <c r="C58" s="257">
        <v>11.175095501453903</v>
      </c>
      <c r="D58" s="177">
        <v>2.1636164969757372</v>
      </c>
      <c r="E58" s="182">
        <f t="shared" si="3"/>
        <v>9.011479004478165</v>
      </c>
      <c r="F58" s="182">
        <f t="shared" si="4"/>
        <v>5.1650075311748838</v>
      </c>
      <c r="G58" s="131">
        <v>392</v>
      </c>
      <c r="H58" s="131">
        <v>11358</v>
      </c>
    </row>
    <row r="59" spans="2:13">
      <c r="B59" s="115" t="s">
        <v>20</v>
      </c>
      <c r="C59" s="257">
        <v>14.26422243271856</v>
      </c>
      <c r="D59" s="177">
        <v>2.2576143559115422</v>
      </c>
      <c r="E59" s="182">
        <f t="shared" si="3"/>
        <v>12.006608076807018</v>
      </c>
      <c r="F59" s="182">
        <f t="shared" si="4"/>
        <v>6.3182723813603623</v>
      </c>
      <c r="G59" s="131">
        <v>512</v>
      </c>
      <c r="H59" s="131">
        <v>12025</v>
      </c>
    </row>
    <row r="60" spans="2:13">
      <c r="B60" s="115" t="s">
        <v>21</v>
      </c>
      <c r="C60" s="257">
        <v>13.284695377579354</v>
      </c>
      <c r="D60" s="177">
        <v>2.1179954086035555</v>
      </c>
      <c r="E60" s="182">
        <f t="shared" si="3"/>
        <v>11.166699968975799</v>
      </c>
      <c r="F60" s="182">
        <f t="shared" si="4"/>
        <v>6.2722965893199305</v>
      </c>
      <c r="G60" s="131">
        <v>488</v>
      </c>
      <c r="H60" s="131">
        <v>11442</v>
      </c>
    </row>
    <row r="61" spans="2:13">
      <c r="B61" s="125" t="s">
        <v>22</v>
      </c>
      <c r="C61" s="258">
        <v>14.387149961439246</v>
      </c>
      <c r="D61" s="177">
        <v>2.332681360545211</v>
      </c>
      <c r="E61" s="182">
        <f t="shared" si="3"/>
        <v>12.054468600894035</v>
      </c>
      <c r="F61" s="182">
        <f t="shared" si="4"/>
        <v>6.1676447562802048</v>
      </c>
      <c r="G61" s="130">
        <v>541</v>
      </c>
      <c r="H61" s="130">
        <v>12779</v>
      </c>
    </row>
    <row r="62" spans="2:13">
      <c r="B62" s="124" t="s">
        <v>55</v>
      </c>
      <c r="C62" s="258">
        <v>13.610036102958365</v>
      </c>
      <c r="D62" s="177">
        <v>2.3661539519650221</v>
      </c>
      <c r="E62" s="182">
        <f t="shared" si="3"/>
        <v>11.243882150993343</v>
      </c>
      <c r="F62" s="182">
        <f t="shared" si="4"/>
        <v>5.7519655860328216</v>
      </c>
      <c r="G62" s="130">
        <v>524</v>
      </c>
      <c r="H62" s="130">
        <v>13142</v>
      </c>
    </row>
    <row r="63" spans="2:13">
      <c r="B63" s="115" t="s">
        <v>24</v>
      </c>
      <c r="C63" s="258">
        <v>10.297511857356634</v>
      </c>
      <c r="D63" s="177">
        <v>2.1958765193785261</v>
      </c>
      <c r="E63" s="182">
        <f t="shared" si="3"/>
        <v>8.1016353379781076</v>
      </c>
      <c r="F63" s="182">
        <f t="shared" si="4"/>
        <v>4.6894767380959204</v>
      </c>
      <c r="G63" s="130">
        <v>406</v>
      </c>
      <c r="H63" s="130">
        <v>12363</v>
      </c>
    </row>
    <row r="64" spans="2:13">
      <c r="B64" s="115" t="s">
        <v>25</v>
      </c>
      <c r="C64" s="259">
        <v>11.689244409222615</v>
      </c>
      <c r="D64" s="177">
        <v>2.3134882622147308</v>
      </c>
      <c r="E64" s="182">
        <f t="shared" si="3"/>
        <v>9.3757561470078841</v>
      </c>
      <c r="F64" s="182">
        <f t="shared" si="4"/>
        <v>5.0526491100639337</v>
      </c>
      <c r="G64" s="126">
        <v>472</v>
      </c>
      <c r="H64" s="126">
        <v>13201</v>
      </c>
    </row>
    <row r="65" spans="2:13">
      <c r="B65" s="71" t="s">
        <v>26</v>
      </c>
      <c r="C65" s="258">
        <v>9.9613152804642162</v>
      </c>
      <c r="D65" s="177">
        <v>2.2975727704507753</v>
      </c>
      <c r="E65" s="182">
        <f t="shared" si="3"/>
        <v>7.6637425100134404</v>
      </c>
      <c r="F65" s="182">
        <f t="shared" si="4"/>
        <v>4.335582057977577</v>
      </c>
      <c r="G65" s="130">
        <v>412</v>
      </c>
      <c r="H65" s="130">
        <v>13285</v>
      </c>
    </row>
    <row r="66" spans="2:13">
      <c r="B66" s="27" t="s">
        <v>27</v>
      </c>
      <c r="C66" s="259">
        <v>10.220218566337008</v>
      </c>
      <c r="D66" s="177">
        <v>2.3088238858636001</v>
      </c>
      <c r="E66" s="182">
        <f t="shared" si="3"/>
        <v>7.9113946804734088</v>
      </c>
      <c r="F66" s="182">
        <f t="shared" si="4"/>
        <v>4.4265907975541428</v>
      </c>
      <c r="G66" s="126">
        <v>433</v>
      </c>
      <c r="H66" s="126">
        <v>13526</v>
      </c>
    </row>
    <row r="67" spans="2:13">
      <c r="B67" s="27" t="s">
        <v>39</v>
      </c>
      <c r="C67" s="208">
        <v>12.236150797308508</v>
      </c>
      <c r="D67" s="209">
        <v>2.4448365739058815</v>
      </c>
      <c r="E67" s="182">
        <f t="shared" si="3"/>
        <v>9.791314223402626</v>
      </c>
      <c r="F67" s="182">
        <f>C67/D67</f>
        <v>5.0048951851861325</v>
      </c>
      <c r="G67" s="210">
        <v>531</v>
      </c>
      <c r="H67" s="126">
        <v>14509</v>
      </c>
    </row>
    <row r="68" spans="2:13">
      <c r="B68" s="321" t="s">
        <v>192</v>
      </c>
      <c r="C68" s="321"/>
      <c r="D68" s="321"/>
      <c r="E68" s="321"/>
      <c r="F68" s="321"/>
      <c r="G68" s="321"/>
      <c r="H68" s="321"/>
    </row>
    <row r="70" spans="2:13">
      <c r="B70" s="372" t="s">
        <v>278</v>
      </c>
      <c r="C70" s="372"/>
      <c r="D70" s="372"/>
      <c r="E70" s="372"/>
      <c r="F70" s="122"/>
      <c r="G70" s="31"/>
      <c r="H70" s="31"/>
      <c r="I70" s="122"/>
      <c r="J70" s="70"/>
      <c r="K70" s="70"/>
      <c r="L70" s="70"/>
      <c r="M70" s="70"/>
    </row>
    <row r="71" spans="2:13" ht="30">
      <c r="B71" s="13" t="s">
        <v>29</v>
      </c>
      <c r="C71" s="146" t="s">
        <v>195</v>
      </c>
      <c r="D71" s="146" t="s">
        <v>193</v>
      </c>
      <c r="E71" s="4" t="s">
        <v>196</v>
      </c>
      <c r="F71" s="31"/>
      <c r="G71" s="31"/>
      <c r="H71" s="31"/>
      <c r="I71" s="31"/>
      <c r="J71" s="31"/>
      <c r="K71" s="31"/>
      <c r="L71" s="31"/>
      <c r="M71" s="31"/>
    </row>
    <row r="72" spans="2:13">
      <c r="B72" s="115" t="s">
        <v>19</v>
      </c>
      <c r="C72" s="46">
        <v>1242</v>
      </c>
      <c r="D72" s="46">
        <v>38128</v>
      </c>
      <c r="E72" s="172">
        <v>2.7E-2</v>
      </c>
      <c r="F72" s="31"/>
      <c r="G72" s="31"/>
      <c r="H72" s="31"/>
      <c r="I72" s="31"/>
      <c r="J72" s="31"/>
      <c r="K72" s="31"/>
      <c r="L72" s="31"/>
      <c r="M72" s="31"/>
    </row>
    <row r="73" spans="2:13">
      <c r="B73" s="115" t="s">
        <v>20</v>
      </c>
      <c r="C73" s="46">
        <v>1545</v>
      </c>
      <c r="D73" s="46">
        <v>41845</v>
      </c>
      <c r="E73" s="172">
        <v>2.9000000000000001E-2</v>
      </c>
      <c r="F73" s="31"/>
      <c r="G73" s="31"/>
      <c r="H73" s="31"/>
      <c r="I73" s="31"/>
      <c r="J73" s="31"/>
      <c r="K73" s="31"/>
      <c r="L73" s="31"/>
      <c r="M73" s="31"/>
    </row>
    <row r="74" spans="2:13">
      <c r="B74" s="115" t="s">
        <v>21</v>
      </c>
      <c r="C74" s="46">
        <v>1525</v>
      </c>
      <c r="D74" s="46">
        <v>41577</v>
      </c>
      <c r="E74" s="172">
        <v>2.9000000000000001E-2</v>
      </c>
      <c r="F74" s="31"/>
      <c r="G74" s="31"/>
      <c r="H74" s="31"/>
      <c r="I74" s="31"/>
      <c r="J74" s="31"/>
      <c r="K74" s="31"/>
      <c r="L74" s="31"/>
      <c r="M74" s="31"/>
    </row>
    <row r="75" spans="2:13">
      <c r="B75" s="115" t="s">
        <v>22</v>
      </c>
      <c r="C75" s="46">
        <v>1138</v>
      </c>
      <c r="D75" s="46">
        <v>41600</v>
      </c>
      <c r="E75" s="172">
        <v>2.1999999999999999E-2</v>
      </c>
      <c r="F75" s="31"/>
      <c r="G75" s="31"/>
      <c r="H75" s="31"/>
      <c r="I75" s="31"/>
      <c r="J75" s="31"/>
      <c r="K75" s="31"/>
      <c r="L75" s="31"/>
      <c r="M75" s="31"/>
    </row>
    <row r="76" spans="2:13">
      <c r="B76" s="115" t="s">
        <v>55</v>
      </c>
      <c r="C76" s="46">
        <v>822</v>
      </c>
      <c r="D76" s="46">
        <v>40578</v>
      </c>
      <c r="E76" s="172">
        <v>1.6E-2</v>
      </c>
      <c r="F76" s="31"/>
      <c r="G76" s="31"/>
      <c r="H76" s="31"/>
      <c r="I76" s="31"/>
      <c r="J76" s="31"/>
      <c r="K76" s="31"/>
      <c r="L76" s="31"/>
      <c r="M76" s="31"/>
    </row>
    <row r="77" spans="2:13">
      <c r="B77" s="115" t="s">
        <v>24</v>
      </c>
      <c r="C77" s="46">
        <v>741</v>
      </c>
      <c r="D77" s="46">
        <v>41752</v>
      </c>
      <c r="E77" s="172">
        <v>1.4999999999999999E-2</v>
      </c>
      <c r="F77" s="31"/>
      <c r="G77" s="31"/>
      <c r="H77" s="31"/>
      <c r="I77" s="31"/>
      <c r="J77" s="31"/>
      <c r="K77" s="31"/>
      <c r="L77" s="31"/>
      <c r="M77" s="31"/>
    </row>
    <row r="78" spans="2:13">
      <c r="B78" s="115" t="s">
        <v>25</v>
      </c>
      <c r="C78" s="46">
        <v>816</v>
      </c>
      <c r="D78" s="46">
        <v>43410</v>
      </c>
      <c r="E78" s="172">
        <v>1.6E-2</v>
      </c>
      <c r="F78" s="31"/>
      <c r="G78" s="31"/>
      <c r="H78" s="31"/>
      <c r="I78" s="31"/>
      <c r="J78" s="31"/>
      <c r="K78" s="31"/>
      <c r="L78" s="15"/>
      <c r="M78" s="15"/>
    </row>
    <row r="79" spans="2:13">
      <c r="B79" s="71" t="s">
        <v>26</v>
      </c>
      <c r="C79" s="53">
        <v>869</v>
      </c>
      <c r="D79" s="53">
        <v>44788</v>
      </c>
      <c r="E79" s="173">
        <v>1.7000000000000001E-2</v>
      </c>
      <c r="F79" s="31"/>
      <c r="G79" s="31"/>
      <c r="H79" s="31"/>
      <c r="I79" s="31"/>
      <c r="J79" s="31"/>
      <c r="K79" s="31"/>
      <c r="L79" s="31"/>
      <c r="M79" s="31"/>
    </row>
    <row r="80" spans="2:13">
      <c r="B80" s="27" t="s">
        <v>27</v>
      </c>
      <c r="C80" s="123">
        <v>984</v>
      </c>
      <c r="D80" s="106">
        <v>46404</v>
      </c>
      <c r="E80" s="178">
        <v>1.7999999999999999E-2</v>
      </c>
      <c r="F80" s="31"/>
      <c r="G80" s="31"/>
      <c r="H80" s="31"/>
      <c r="I80" s="31"/>
      <c r="J80" s="31"/>
      <c r="K80" s="31"/>
      <c r="L80" s="31"/>
      <c r="M80" s="31"/>
    </row>
    <row r="81" spans="2:13">
      <c r="B81" s="27" t="s">
        <v>39</v>
      </c>
      <c r="C81" s="210">
        <v>1122</v>
      </c>
      <c r="D81" s="210">
        <v>53974</v>
      </c>
      <c r="E81" s="166">
        <f>C81/D81</f>
        <v>2.078778671212065E-2</v>
      </c>
      <c r="F81" s="132"/>
      <c r="G81" s="31"/>
      <c r="H81" s="15"/>
      <c r="I81" s="15"/>
      <c r="J81" s="15"/>
      <c r="K81" s="15"/>
      <c r="L81" s="15"/>
      <c r="M81" s="15"/>
    </row>
    <row r="82" spans="2:13" ht="15" customHeight="1">
      <c r="B82" s="376" t="s">
        <v>197</v>
      </c>
      <c r="C82" s="376"/>
      <c r="D82" s="376"/>
      <c r="E82" s="376"/>
      <c r="F82" s="70"/>
      <c r="G82" s="70"/>
      <c r="H82" s="70"/>
      <c r="I82" s="70"/>
      <c r="J82" s="70"/>
      <c r="K82" s="70"/>
      <c r="L82" s="70"/>
      <c r="M82" s="70"/>
    </row>
    <row r="83" spans="2:13" ht="15" customHeight="1">
      <c r="B83" s="361" t="s">
        <v>198</v>
      </c>
      <c r="C83" s="361"/>
      <c r="D83" s="361"/>
      <c r="E83" s="361"/>
      <c r="F83" s="361"/>
      <c r="G83" s="361"/>
      <c r="H83" s="361"/>
      <c r="I83" s="361"/>
      <c r="J83" s="361"/>
      <c r="K83" s="361"/>
      <c r="L83" s="361"/>
      <c r="M83" s="70"/>
    </row>
    <row r="84" spans="2:13" ht="15" customHeight="1">
      <c r="B84" s="361" t="s">
        <v>279</v>
      </c>
      <c r="C84" s="361"/>
      <c r="D84" s="361"/>
      <c r="E84" s="361"/>
      <c r="F84" s="361"/>
      <c r="G84" s="361"/>
      <c r="H84" s="361"/>
      <c r="I84" s="361"/>
      <c r="J84" s="361"/>
      <c r="K84" s="361"/>
      <c r="L84" s="361"/>
      <c r="M84" s="361"/>
    </row>
    <row r="86" spans="2:13">
      <c r="B86" s="372" t="s">
        <v>280</v>
      </c>
      <c r="C86" s="372"/>
      <c r="D86" s="372"/>
      <c r="E86" s="80"/>
      <c r="F86" s="70"/>
      <c r="G86" s="31"/>
    </row>
    <row r="87" spans="2:13" ht="45" customHeight="1">
      <c r="B87" s="70" t="s">
        <v>29</v>
      </c>
      <c r="C87" s="35" t="s">
        <v>201</v>
      </c>
      <c r="D87" s="35" t="s">
        <v>200</v>
      </c>
      <c r="E87" s="35" t="s">
        <v>322</v>
      </c>
      <c r="F87" s="35" t="s">
        <v>275</v>
      </c>
      <c r="G87" s="377" t="s">
        <v>321</v>
      </c>
      <c r="H87" s="377"/>
    </row>
    <row r="88" spans="2:13">
      <c r="B88" s="115" t="s">
        <v>199</v>
      </c>
      <c r="C88" s="99">
        <v>639</v>
      </c>
      <c r="D88" s="99">
        <v>14488</v>
      </c>
      <c r="E88" s="121">
        <v>21.2</v>
      </c>
      <c r="F88" s="121">
        <v>3.12</v>
      </c>
      <c r="G88" s="378">
        <v>3.6999999999999998E-2</v>
      </c>
      <c r="H88" s="378"/>
    </row>
    <row r="89" spans="2:13">
      <c r="B89" s="27" t="s">
        <v>73</v>
      </c>
      <c r="C89" s="99">
        <v>828</v>
      </c>
      <c r="D89" s="99">
        <v>18843</v>
      </c>
      <c r="E89" s="121">
        <v>21.9</v>
      </c>
      <c r="F89" s="121">
        <v>3.72</v>
      </c>
      <c r="G89" s="378">
        <v>3.6999999999999998E-2</v>
      </c>
      <c r="H89" s="378"/>
    </row>
    <row r="90" spans="2:13">
      <c r="B90" s="74">
        <v>2016</v>
      </c>
      <c r="C90" s="210">
        <v>783</v>
      </c>
      <c r="D90" s="210">
        <v>20310</v>
      </c>
      <c r="E90" s="209">
        <v>16.38</v>
      </c>
      <c r="F90" s="209">
        <v>3.67</v>
      </c>
      <c r="G90" s="379">
        <f>C90/(C90+D90)</f>
        <v>3.7121319869150904E-2</v>
      </c>
      <c r="H90" s="379"/>
    </row>
    <row r="91" spans="2:13">
      <c r="B91" s="322" t="s">
        <v>323</v>
      </c>
      <c r="C91" s="322"/>
      <c r="D91" s="322"/>
      <c r="E91" s="322"/>
      <c r="F91" s="322"/>
      <c r="G91" s="322"/>
    </row>
    <row r="92" spans="2:13">
      <c r="B92" s="374"/>
      <c r="C92" s="374"/>
      <c r="D92" s="374"/>
      <c r="E92" s="374"/>
      <c r="F92" s="374"/>
      <c r="G92" s="374"/>
    </row>
  </sheetData>
  <mergeCells count="20">
    <mergeCell ref="B92:G92"/>
    <mergeCell ref="B54:G54"/>
    <mergeCell ref="B70:E70"/>
    <mergeCell ref="B82:E82"/>
    <mergeCell ref="B83:L83"/>
    <mergeCell ref="B84:M84"/>
    <mergeCell ref="G87:H87"/>
    <mergeCell ref="G88:H88"/>
    <mergeCell ref="G89:H89"/>
    <mergeCell ref="G90:H90"/>
    <mergeCell ref="B2:H2"/>
    <mergeCell ref="B10:F10"/>
    <mergeCell ref="B11:F11"/>
    <mergeCell ref="B18:L18"/>
    <mergeCell ref="B86:D86"/>
    <mergeCell ref="B45:H45"/>
    <mergeCell ref="B31:G31"/>
    <mergeCell ref="B27:L27"/>
    <mergeCell ref="B28:L28"/>
    <mergeCell ref="B51:M51"/>
  </mergeCells>
  <pageMargins left="0.7" right="0.7" top="0.75" bottom="0.75" header="0.3" footer="0.3"/>
  <pageSetup paperSize="9" scale="80" fitToHeight="0" orientation="landscape" r:id="rId1"/>
  <headerFooter>
    <oddFooter>&amp;L&amp;1#&amp;"Calibri"&amp;11&amp;K000000OFFICIAL</oddFooter>
  </headerFooter>
  <rowBreaks count="2" manualBreakCount="2">
    <brk id="21" max="16383" man="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177"/>
  <sheetViews>
    <sheetView zoomScaleNormal="100" workbookViewId="0">
      <selection activeCell="B25" sqref="B25:P25"/>
    </sheetView>
  </sheetViews>
  <sheetFormatPr defaultRowHeight="15"/>
  <cols>
    <col min="1" max="1" width="5.7109375" style="265" customWidth="1"/>
    <col min="2" max="15" width="14.85546875" style="265" customWidth="1"/>
    <col min="16" max="16" width="14.42578125" style="265" customWidth="1"/>
    <col min="17" max="16384" width="9.140625" style="265"/>
  </cols>
  <sheetData>
    <row r="2" spans="2:16" ht="205.5" customHeight="1">
      <c r="B2" s="356" t="s">
        <v>282</v>
      </c>
      <c r="C2" s="356"/>
      <c r="D2" s="356"/>
      <c r="E2" s="356"/>
      <c r="F2" s="356"/>
      <c r="G2" s="356"/>
      <c r="H2" s="356"/>
      <c r="I2" s="356"/>
      <c r="J2" s="356"/>
      <c r="K2" s="356"/>
      <c r="L2" s="356"/>
      <c r="M2" s="356"/>
      <c r="N2" s="356"/>
    </row>
    <row r="5" spans="2:16" ht="18.75" customHeight="1">
      <c r="B5" s="382" t="s">
        <v>281</v>
      </c>
      <c r="C5" s="382"/>
      <c r="D5" s="382"/>
      <c r="E5" s="382"/>
      <c r="F5" s="382"/>
      <c r="G5" s="382"/>
      <c r="H5" s="382"/>
      <c r="I5" s="382"/>
      <c r="J5" s="382"/>
      <c r="K5" s="382"/>
      <c r="L5" s="382"/>
      <c r="M5" s="382"/>
      <c r="N5" s="382"/>
      <c r="O5" s="382"/>
      <c r="P5" s="382"/>
    </row>
    <row r="6" spans="2:16" ht="15" customHeight="1">
      <c r="B6" s="264"/>
      <c r="C6" s="264"/>
      <c r="D6" s="380" t="s">
        <v>108</v>
      </c>
      <c r="E6" s="380"/>
      <c r="F6" s="380"/>
      <c r="G6" s="381" t="s">
        <v>109</v>
      </c>
      <c r="H6" s="380" t="s">
        <v>110</v>
      </c>
      <c r="I6" s="380"/>
      <c r="J6" s="380"/>
      <c r="K6" s="381" t="s">
        <v>109</v>
      </c>
      <c r="L6" s="380" t="s">
        <v>111</v>
      </c>
      <c r="M6" s="380"/>
      <c r="N6" s="380"/>
      <c r="O6" s="381" t="s">
        <v>109</v>
      </c>
      <c r="P6" s="383"/>
    </row>
    <row r="7" spans="2:16" ht="15" customHeight="1">
      <c r="B7" s="384" t="s">
        <v>112</v>
      </c>
      <c r="C7" s="385"/>
      <c r="D7" s="301" t="s">
        <v>113</v>
      </c>
      <c r="E7" s="301" t="s">
        <v>114</v>
      </c>
      <c r="F7" s="301" t="s">
        <v>115</v>
      </c>
      <c r="G7" s="381"/>
      <c r="H7" s="301" t="s">
        <v>113</v>
      </c>
      <c r="I7" s="301" t="s">
        <v>114</v>
      </c>
      <c r="J7" s="301" t="s">
        <v>115</v>
      </c>
      <c r="K7" s="381"/>
      <c r="L7" s="301" t="s">
        <v>113</v>
      </c>
      <c r="M7" s="301" t="s">
        <v>114</v>
      </c>
      <c r="N7" s="301" t="s">
        <v>115</v>
      </c>
      <c r="O7" s="381"/>
      <c r="P7" s="383"/>
    </row>
    <row r="8" spans="2:16" s="266" customFormat="1">
      <c r="B8" s="414" t="s">
        <v>123</v>
      </c>
      <c r="C8" s="260" t="s">
        <v>30</v>
      </c>
      <c r="D8" s="285">
        <v>1480</v>
      </c>
      <c r="E8" s="285">
        <v>1621</v>
      </c>
      <c r="F8" s="286">
        <v>3101</v>
      </c>
      <c r="G8" s="300">
        <v>0.47726539825862624</v>
      </c>
      <c r="H8" s="285">
        <v>229</v>
      </c>
      <c r="I8" s="285">
        <v>394</v>
      </c>
      <c r="J8" s="286">
        <v>623</v>
      </c>
      <c r="K8" s="300">
        <v>0.36757624398073835</v>
      </c>
      <c r="L8" s="285">
        <v>1251</v>
      </c>
      <c r="M8" s="285">
        <v>1227</v>
      </c>
      <c r="N8" s="286">
        <v>2478</v>
      </c>
      <c r="O8" s="300">
        <v>0.50484261501210659</v>
      </c>
      <c r="P8" s="184"/>
    </row>
    <row r="9" spans="2:16">
      <c r="B9" s="414"/>
      <c r="C9" s="260" t="s">
        <v>85</v>
      </c>
      <c r="D9" s="285">
        <v>21609</v>
      </c>
      <c r="E9" s="285">
        <v>27228</v>
      </c>
      <c r="F9" s="286">
        <v>48837</v>
      </c>
      <c r="G9" s="300">
        <v>0.44247189630812706</v>
      </c>
      <c r="H9" s="285">
        <v>6015</v>
      </c>
      <c r="I9" s="285">
        <v>11908</v>
      </c>
      <c r="J9" s="286">
        <v>17923</v>
      </c>
      <c r="K9" s="300">
        <v>0.33560229872231212</v>
      </c>
      <c r="L9" s="285">
        <v>15594</v>
      </c>
      <c r="M9" s="285">
        <v>15320</v>
      </c>
      <c r="N9" s="286">
        <v>30914</v>
      </c>
      <c r="O9" s="300">
        <v>0.50443164909102667</v>
      </c>
      <c r="P9" s="184"/>
    </row>
    <row r="10" spans="2:16" ht="30">
      <c r="B10" s="414"/>
      <c r="C10" s="260" t="s">
        <v>117</v>
      </c>
      <c r="D10" s="285">
        <v>3601</v>
      </c>
      <c r="E10" s="285">
        <v>7588</v>
      </c>
      <c r="F10" s="286">
        <v>11189</v>
      </c>
      <c r="G10" s="300">
        <v>0.32183394405219412</v>
      </c>
      <c r="H10" s="285">
        <v>1538</v>
      </c>
      <c r="I10" s="285">
        <v>4495</v>
      </c>
      <c r="J10" s="286">
        <v>6033</v>
      </c>
      <c r="K10" s="300">
        <v>0.254931211669153</v>
      </c>
      <c r="L10" s="285">
        <v>2063</v>
      </c>
      <c r="M10" s="285">
        <v>3093</v>
      </c>
      <c r="N10" s="286">
        <v>5156</v>
      </c>
      <c r="O10" s="300">
        <v>0.40011636927851046</v>
      </c>
      <c r="P10" s="217"/>
    </row>
    <row r="11" spans="2:16" s="266" customFormat="1">
      <c r="B11" s="414" t="s">
        <v>124</v>
      </c>
      <c r="C11" s="260" t="s">
        <v>30</v>
      </c>
      <c r="D11" s="285">
        <v>1575</v>
      </c>
      <c r="E11" s="285">
        <v>1673</v>
      </c>
      <c r="F11" s="286">
        <v>3248</v>
      </c>
      <c r="G11" s="300">
        <v>0.48491379310344829</v>
      </c>
      <c r="H11" s="285">
        <v>230</v>
      </c>
      <c r="I11" s="285">
        <v>380</v>
      </c>
      <c r="J11" s="286">
        <v>610</v>
      </c>
      <c r="K11" s="300">
        <v>0.37704918032786883</v>
      </c>
      <c r="L11" s="285">
        <v>1345</v>
      </c>
      <c r="M11" s="285">
        <v>1293</v>
      </c>
      <c r="N11" s="286">
        <v>2638</v>
      </c>
      <c r="O11" s="300">
        <v>0.50985595147839269</v>
      </c>
      <c r="P11" s="184"/>
    </row>
    <row r="12" spans="2:16">
      <c r="B12" s="414"/>
      <c r="C12" s="260" t="s">
        <v>85</v>
      </c>
      <c r="D12" s="285">
        <v>23192</v>
      </c>
      <c r="E12" s="285">
        <v>27377</v>
      </c>
      <c r="F12" s="286">
        <v>50569</v>
      </c>
      <c r="G12" s="300">
        <v>0.45862089422373392</v>
      </c>
      <c r="H12" s="285">
        <v>5931</v>
      </c>
      <c r="I12" s="285">
        <v>11304</v>
      </c>
      <c r="J12" s="286">
        <v>17235</v>
      </c>
      <c r="K12" s="300">
        <v>0.34412532637075716</v>
      </c>
      <c r="L12" s="285">
        <v>17261</v>
      </c>
      <c r="M12" s="285">
        <v>16073</v>
      </c>
      <c r="N12" s="286">
        <v>33334</v>
      </c>
      <c r="O12" s="300">
        <v>0.51781964360712784</v>
      </c>
      <c r="P12" s="184"/>
    </row>
    <row r="13" spans="2:16" ht="30">
      <c r="B13" s="414"/>
      <c r="C13" s="260" t="s">
        <v>117</v>
      </c>
      <c r="D13" s="285">
        <v>4892</v>
      </c>
      <c r="E13" s="285">
        <v>9430</v>
      </c>
      <c r="F13" s="286">
        <v>14322</v>
      </c>
      <c r="G13" s="300">
        <v>0.34157240608853512</v>
      </c>
      <c r="H13" s="285">
        <v>1813</v>
      </c>
      <c r="I13" s="285">
        <v>5280</v>
      </c>
      <c r="J13" s="286">
        <v>7093</v>
      </c>
      <c r="K13" s="300">
        <v>0.25560411673480898</v>
      </c>
      <c r="L13" s="285">
        <v>3079</v>
      </c>
      <c r="M13" s="285">
        <v>4150</v>
      </c>
      <c r="N13" s="286">
        <v>7229</v>
      </c>
      <c r="O13" s="300">
        <v>0.42592336422741733</v>
      </c>
      <c r="P13" s="184"/>
    </row>
    <row r="14" spans="2:16" s="266" customFormat="1" ht="15" customHeight="1">
      <c r="B14" s="414" t="s">
        <v>125</v>
      </c>
      <c r="C14" s="260" t="s">
        <v>30</v>
      </c>
      <c r="D14" s="285">
        <v>1785</v>
      </c>
      <c r="E14" s="285">
        <v>1918</v>
      </c>
      <c r="F14" s="287">
        <v>3703</v>
      </c>
      <c r="G14" s="300">
        <v>0.48204158790170132</v>
      </c>
      <c r="H14" s="285">
        <v>213</v>
      </c>
      <c r="I14" s="285">
        <v>402</v>
      </c>
      <c r="J14" s="286">
        <v>615</v>
      </c>
      <c r="K14" s="300">
        <v>0.34634146341463412</v>
      </c>
      <c r="L14" s="285">
        <v>1572</v>
      </c>
      <c r="M14" s="285">
        <v>1516</v>
      </c>
      <c r="N14" s="286">
        <v>3088</v>
      </c>
      <c r="O14" s="300">
        <v>0.5090673575129534</v>
      </c>
      <c r="P14" s="184"/>
    </row>
    <row r="15" spans="2:16">
      <c r="B15" s="414"/>
      <c r="C15" s="260" t="s">
        <v>85</v>
      </c>
      <c r="D15" s="285">
        <v>24507</v>
      </c>
      <c r="E15" s="285">
        <v>28241</v>
      </c>
      <c r="F15" s="287">
        <v>52748</v>
      </c>
      <c r="G15" s="300">
        <v>0.46460529309168119</v>
      </c>
      <c r="H15" s="285">
        <v>5631</v>
      </c>
      <c r="I15" s="285">
        <v>11116</v>
      </c>
      <c r="J15" s="286">
        <v>16747</v>
      </c>
      <c r="K15" s="300">
        <v>0.33623932644652771</v>
      </c>
      <c r="L15" s="285">
        <v>18876</v>
      </c>
      <c r="M15" s="285">
        <v>17125</v>
      </c>
      <c r="N15" s="286">
        <v>36001</v>
      </c>
      <c r="O15" s="300">
        <v>0.52431876892308549</v>
      </c>
      <c r="P15" s="184"/>
    </row>
    <row r="16" spans="2:16" ht="30">
      <c r="B16" s="414"/>
      <c r="C16" s="260" t="s">
        <v>117</v>
      </c>
      <c r="D16" s="285">
        <v>6453</v>
      </c>
      <c r="E16" s="285">
        <v>11473</v>
      </c>
      <c r="F16" s="287">
        <v>17926</v>
      </c>
      <c r="G16" s="300">
        <v>0.35997991743835767</v>
      </c>
      <c r="H16" s="285">
        <v>2166</v>
      </c>
      <c r="I16" s="285">
        <v>6203</v>
      </c>
      <c r="J16" s="286">
        <v>8369</v>
      </c>
      <c r="K16" s="300">
        <v>0.25881228342693274</v>
      </c>
      <c r="L16" s="285">
        <v>4287</v>
      </c>
      <c r="M16" s="285">
        <v>5270</v>
      </c>
      <c r="N16" s="286">
        <v>9557</v>
      </c>
      <c r="O16" s="300">
        <v>0.44857172752955948</v>
      </c>
      <c r="P16" s="184"/>
    </row>
    <row r="17" spans="1:18" s="266" customFormat="1">
      <c r="B17" s="414" t="s">
        <v>126</v>
      </c>
      <c r="C17" s="260" t="s">
        <v>30</v>
      </c>
      <c r="D17" s="285">
        <v>1875</v>
      </c>
      <c r="E17" s="285">
        <v>1779</v>
      </c>
      <c r="F17" s="287">
        <v>3654</v>
      </c>
      <c r="G17" s="300">
        <v>0.51313628899835795</v>
      </c>
      <c r="H17" s="285">
        <v>172</v>
      </c>
      <c r="I17" s="285">
        <v>387</v>
      </c>
      <c r="J17" s="286">
        <v>559</v>
      </c>
      <c r="K17" s="300">
        <v>0.30769230769230771</v>
      </c>
      <c r="L17" s="285">
        <v>1703</v>
      </c>
      <c r="M17" s="285">
        <v>1392</v>
      </c>
      <c r="N17" s="286">
        <v>3095</v>
      </c>
      <c r="O17" s="300">
        <v>0.5502423263327948</v>
      </c>
      <c r="P17" s="184"/>
    </row>
    <row r="18" spans="1:18">
      <c r="B18" s="414"/>
      <c r="C18" s="260" t="s">
        <v>85</v>
      </c>
      <c r="D18" s="285">
        <v>25859</v>
      </c>
      <c r="E18" s="285">
        <v>27749</v>
      </c>
      <c r="F18" s="287">
        <v>53608</v>
      </c>
      <c r="G18" s="300">
        <v>0.48237203402477241</v>
      </c>
      <c r="H18" s="285">
        <v>5324</v>
      </c>
      <c r="I18" s="285">
        <v>10569</v>
      </c>
      <c r="J18" s="286">
        <v>15893</v>
      </c>
      <c r="K18" s="300">
        <v>0.33499024727867616</v>
      </c>
      <c r="L18" s="285">
        <v>20535</v>
      </c>
      <c r="M18" s="285">
        <v>17180</v>
      </c>
      <c r="N18" s="286">
        <v>37715</v>
      </c>
      <c r="O18" s="300">
        <v>0.54447832427416143</v>
      </c>
      <c r="P18" s="184"/>
    </row>
    <row r="19" spans="1:18" ht="30">
      <c r="B19" s="414"/>
      <c r="C19" s="260" t="s">
        <v>117</v>
      </c>
      <c r="D19" s="285">
        <v>8234</v>
      </c>
      <c r="E19" s="285">
        <v>13130</v>
      </c>
      <c r="F19" s="287">
        <v>21364</v>
      </c>
      <c r="G19" s="300">
        <v>0.38541471634525371</v>
      </c>
      <c r="H19" s="285">
        <v>2560</v>
      </c>
      <c r="I19" s="285">
        <v>6757</v>
      </c>
      <c r="J19" s="286">
        <v>9317</v>
      </c>
      <c r="K19" s="300">
        <v>0.27476655575829129</v>
      </c>
      <c r="L19" s="285">
        <v>5674</v>
      </c>
      <c r="M19" s="285">
        <v>6373</v>
      </c>
      <c r="N19" s="286">
        <v>12047</v>
      </c>
      <c r="O19" s="300">
        <v>0.47098862787415952</v>
      </c>
      <c r="P19" s="184"/>
    </row>
    <row r="20" spans="1:18" s="266" customFormat="1">
      <c r="B20" s="414" t="s">
        <v>127</v>
      </c>
      <c r="C20" s="260" t="s">
        <v>30</v>
      </c>
      <c r="D20" s="285">
        <v>1660</v>
      </c>
      <c r="E20" s="285">
        <v>1871</v>
      </c>
      <c r="F20" s="287">
        <v>3531</v>
      </c>
      <c r="G20" s="300">
        <v>0.47012177853299347</v>
      </c>
      <c r="H20" s="285">
        <v>170</v>
      </c>
      <c r="I20" s="285">
        <v>373</v>
      </c>
      <c r="J20" s="286">
        <v>543</v>
      </c>
      <c r="K20" s="300"/>
      <c r="L20" s="285">
        <v>1490</v>
      </c>
      <c r="M20" s="285">
        <v>1498</v>
      </c>
      <c r="N20" s="286">
        <v>2988</v>
      </c>
      <c r="O20" s="300">
        <v>0.49866131191432395</v>
      </c>
      <c r="P20" s="184"/>
    </row>
    <row r="21" spans="1:18">
      <c r="B21" s="414"/>
      <c r="C21" s="260" t="s">
        <v>85</v>
      </c>
      <c r="D21" s="285">
        <v>22314</v>
      </c>
      <c r="E21" s="285">
        <v>26242</v>
      </c>
      <c r="F21" s="286">
        <v>48556</v>
      </c>
      <c r="G21" s="300">
        <v>0.45955185764890022</v>
      </c>
      <c r="H21" s="285">
        <v>4737</v>
      </c>
      <c r="I21" s="285">
        <v>9718</v>
      </c>
      <c r="J21" s="286">
        <v>14455</v>
      </c>
      <c r="K21" s="300">
        <v>0.32770667589069524</v>
      </c>
      <c r="L21" s="285">
        <v>17577</v>
      </c>
      <c r="M21" s="285">
        <v>16524</v>
      </c>
      <c r="N21" s="286">
        <v>34101</v>
      </c>
      <c r="O21" s="300">
        <v>0.51543942992874114</v>
      </c>
      <c r="P21" s="184"/>
    </row>
    <row r="22" spans="1:18" ht="30">
      <c r="B22" s="414"/>
      <c r="C22" s="260" t="s">
        <v>117</v>
      </c>
      <c r="D22" s="285">
        <v>8911</v>
      </c>
      <c r="E22" s="285">
        <v>14064</v>
      </c>
      <c r="F22" s="286">
        <v>22975</v>
      </c>
      <c r="G22" s="300">
        <v>0.38785636561479869</v>
      </c>
      <c r="H22" s="285">
        <v>2676</v>
      </c>
      <c r="I22" s="285">
        <v>7153</v>
      </c>
      <c r="J22" s="286">
        <v>9829</v>
      </c>
      <c r="K22" s="300">
        <v>0.27225557025129721</v>
      </c>
      <c r="L22" s="285">
        <v>6235</v>
      </c>
      <c r="M22" s="285">
        <v>6911</v>
      </c>
      <c r="N22" s="286">
        <v>13146</v>
      </c>
      <c r="O22" s="300">
        <v>0.47428875703636086</v>
      </c>
      <c r="P22" s="217"/>
    </row>
    <row r="23" spans="1:18" ht="30" customHeight="1">
      <c r="B23" s="406" t="s">
        <v>311</v>
      </c>
      <c r="C23" s="406"/>
      <c r="D23" s="406"/>
      <c r="E23" s="406"/>
      <c r="F23" s="406"/>
      <c r="G23" s="406"/>
      <c r="H23" s="406"/>
      <c r="I23" s="406"/>
      <c r="J23" s="406"/>
      <c r="K23" s="406"/>
      <c r="L23" s="406"/>
      <c r="M23" s="406"/>
      <c r="N23" s="406"/>
      <c r="O23" s="406"/>
      <c r="P23" s="406"/>
      <c r="Q23" s="406"/>
      <c r="R23" s="406"/>
    </row>
    <row r="24" spans="1:18" ht="15" customHeight="1">
      <c r="B24" s="407" t="s">
        <v>312</v>
      </c>
      <c r="C24" s="407"/>
      <c r="D24" s="407"/>
      <c r="E24" s="407"/>
      <c r="F24" s="407"/>
      <c r="G24" s="407"/>
      <c r="H24" s="407"/>
      <c r="I24" s="407"/>
      <c r="J24" s="407"/>
      <c r="K24" s="407"/>
      <c r="L24" s="407"/>
      <c r="M24" s="407"/>
      <c r="N24" s="407"/>
      <c r="O24" s="407"/>
      <c r="P24" s="407"/>
      <c r="Q24" s="407"/>
    </row>
    <row r="25" spans="1:18" ht="15" customHeight="1">
      <c r="B25" s="407" t="s">
        <v>128</v>
      </c>
      <c r="C25" s="407"/>
      <c r="D25" s="407"/>
      <c r="E25" s="407"/>
      <c r="F25" s="407"/>
      <c r="G25" s="407"/>
      <c r="H25" s="407"/>
      <c r="I25" s="407"/>
      <c r="J25" s="407"/>
      <c r="K25" s="407"/>
      <c r="L25" s="407"/>
      <c r="M25" s="407"/>
      <c r="N25" s="407"/>
      <c r="O25" s="407"/>
      <c r="P25" s="407"/>
    </row>
    <row r="26" spans="1:18" ht="18" customHeight="1">
      <c r="B26" s="225"/>
      <c r="C26" s="225"/>
      <c r="D26" s="225"/>
      <c r="E26" s="225"/>
      <c r="F26" s="225"/>
      <c r="G26" s="225"/>
      <c r="H26" s="225"/>
      <c r="I26" s="225"/>
      <c r="J26" s="225"/>
      <c r="K26" s="225"/>
      <c r="L26" s="225"/>
      <c r="M26" s="225"/>
      <c r="N26" s="225"/>
      <c r="O26" s="225"/>
      <c r="P26" s="225"/>
    </row>
    <row r="27" spans="1:18">
      <c r="F27" s="216"/>
    </row>
    <row r="28" spans="1:18">
      <c r="A28" s="116"/>
      <c r="B28" s="323" t="s">
        <v>283</v>
      </c>
      <c r="C28" s="323"/>
      <c r="D28" s="323"/>
      <c r="E28" s="323"/>
      <c r="F28" s="323"/>
      <c r="G28" s="323"/>
      <c r="H28" s="323"/>
      <c r="I28" s="323"/>
      <c r="J28" s="323"/>
      <c r="K28" s="218"/>
      <c r="L28" s="218"/>
      <c r="M28" s="218"/>
      <c r="N28" s="63"/>
      <c r="O28" s="15"/>
    </row>
    <row r="29" spans="1:18" ht="15" customHeight="1">
      <c r="A29" s="116"/>
      <c r="B29" s="288"/>
      <c r="C29" s="288"/>
      <c r="D29" s="386" t="s">
        <v>108</v>
      </c>
      <c r="E29" s="386"/>
      <c r="F29" s="386"/>
      <c r="G29" s="394" t="s">
        <v>109</v>
      </c>
      <c r="H29" s="386" t="s">
        <v>231</v>
      </c>
      <c r="I29" s="386"/>
      <c r="J29" s="386"/>
      <c r="K29" s="394" t="s">
        <v>109</v>
      </c>
      <c r="L29" s="386" t="s">
        <v>232</v>
      </c>
      <c r="M29" s="386"/>
      <c r="N29" s="386"/>
      <c r="O29" s="394" t="s">
        <v>109</v>
      </c>
    </row>
    <row r="30" spans="1:18" ht="15" customHeight="1">
      <c r="A30" s="116"/>
      <c r="B30" s="411" t="s">
        <v>233</v>
      </c>
      <c r="C30" s="412"/>
      <c r="D30" s="261" t="s">
        <v>113</v>
      </c>
      <c r="E30" s="261" t="s">
        <v>114</v>
      </c>
      <c r="F30" s="262" t="s">
        <v>115</v>
      </c>
      <c r="G30" s="394"/>
      <c r="H30" s="261" t="s">
        <v>113</v>
      </c>
      <c r="I30" s="261" t="s">
        <v>114</v>
      </c>
      <c r="J30" s="263" t="s">
        <v>115</v>
      </c>
      <c r="K30" s="394"/>
      <c r="L30" s="261" t="s">
        <v>113</v>
      </c>
      <c r="M30" s="261" t="s">
        <v>114</v>
      </c>
      <c r="N30" s="263" t="s">
        <v>115</v>
      </c>
      <c r="O30" s="394"/>
    </row>
    <row r="31" spans="1:18" ht="15" customHeight="1">
      <c r="B31" s="410" t="s">
        <v>123</v>
      </c>
      <c r="C31" s="289" t="s">
        <v>30</v>
      </c>
      <c r="D31" s="283">
        <v>1166</v>
      </c>
      <c r="E31" s="283">
        <v>1416</v>
      </c>
      <c r="F31" s="283">
        <v>2582</v>
      </c>
      <c r="G31" s="299">
        <v>0.45158791634391943</v>
      </c>
      <c r="H31" s="283">
        <v>225</v>
      </c>
      <c r="I31" s="283">
        <v>393</v>
      </c>
      <c r="J31" s="284">
        <v>618</v>
      </c>
      <c r="K31" s="299">
        <v>0.36407766990291263</v>
      </c>
      <c r="L31" s="283">
        <v>941</v>
      </c>
      <c r="M31" s="283">
        <v>1023</v>
      </c>
      <c r="N31" s="284">
        <v>1964</v>
      </c>
      <c r="O31" s="299">
        <v>0.4791242362525458</v>
      </c>
    </row>
    <row r="32" spans="1:18">
      <c r="B32" s="408"/>
      <c r="C32" s="260" t="s">
        <v>85</v>
      </c>
      <c r="D32" s="283">
        <v>18982</v>
      </c>
      <c r="E32" s="283">
        <v>25168</v>
      </c>
      <c r="F32" s="283">
        <v>44150</v>
      </c>
      <c r="G32" s="299">
        <v>0.42994337485843714</v>
      </c>
      <c r="H32" s="283">
        <v>6691</v>
      </c>
      <c r="I32" s="283">
        <v>12938</v>
      </c>
      <c r="J32" s="284">
        <v>19629</v>
      </c>
      <c r="K32" s="299">
        <v>0.34087319781955272</v>
      </c>
      <c r="L32" s="283">
        <v>12291</v>
      </c>
      <c r="M32" s="283">
        <v>12230</v>
      </c>
      <c r="N32" s="284">
        <v>24521</v>
      </c>
      <c r="O32" s="299">
        <v>0.50124383181762566</v>
      </c>
    </row>
    <row r="33" spans="1:16" ht="30" customHeight="1">
      <c r="B33" s="408"/>
      <c r="C33" s="260" t="s">
        <v>117</v>
      </c>
      <c r="D33" s="283">
        <v>6541</v>
      </c>
      <c r="E33" s="283">
        <v>9854</v>
      </c>
      <c r="F33" s="283">
        <v>16395</v>
      </c>
      <c r="G33" s="299">
        <v>0.39896309850564199</v>
      </c>
      <c r="H33" s="283">
        <v>2540</v>
      </c>
      <c r="I33" s="283">
        <v>5505</v>
      </c>
      <c r="J33" s="284">
        <v>8045</v>
      </c>
      <c r="K33" s="299">
        <v>0.31572405220633937</v>
      </c>
      <c r="L33" s="283">
        <v>4001</v>
      </c>
      <c r="M33" s="283">
        <v>4349</v>
      </c>
      <c r="N33" s="284">
        <v>8350</v>
      </c>
      <c r="O33" s="299">
        <v>0.47916167664670661</v>
      </c>
    </row>
    <row r="34" spans="1:16" ht="15" customHeight="1">
      <c r="B34" s="408" t="s">
        <v>124</v>
      </c>
      <c r="C34" s="260" t="s">
        <v>30</v>
      </c>
      <c r="D34" s="283">
        <v>1162</v>
      </c>
      <c r="E34" s="283">
        <v>1556</v>
      </c>
      <c r="F34" s="283">
        <v>2718</v>
      </c>
      <c r="G34" s="299">
        <v>0.42752023546725532</v>
      </c>
      <c r="H34" s="283">
        <v>205</v>
      </c>
      <c r="I34" s="283">
        <v>423</v>
      </c>
      <c r="J34" s="284">
        <v>628</v>
      </c>
      <c r="K34" s="299">
        <v>0.32643312101910826</v>
      </c>
      <c r="L34" s="283">
        <v>957</v>
      </c>
      <c r="M34" s="283">
        <v>1133</v>
      </c>
      <c r="N34" s="284">
        <v>2090</v>
      </c>
      <c r="O34" s="299">
        <v>0.45789473684210524</v>
      </c>
    </row>
    <row r="35" spans="1:16">
      <c r="B35" s="408"/>
      <c r="C35" s="260" t="s">
        <v>85</v>
      </c>
      <c r="D35" s="283">
        <v>20100</v>
      </c>
      <c r="E35" s="283">
        <v>25079</v>
      </c>
      <c r="F35" s="283">
        <v>45179</v>
      </c>
      <c r="G35" s="299">
        <v>0.44489696540428075</v>
      </c>
      <c r="H35" s="283">
        <v>6703</v>
      </c>
      <c r="I35" s="283">
        <v>12327</v>
      </c>
      <c r="J35" s="284">
        <v>19030</v>
      </c>
      <c r="K35" s="299">
        <v>0.35223331581713085</v>
      </c>
      <c r="L35" s="283">
        <v>13397</v>
      </c>
      <c r="M35" s="283">
        <v>12752</v>
      </c>
      <c r="N35" s="284">
        <v>26149</v>
      </c>
      <c r="O35" s="299">
        <v>0.51233316761635239</v>
      </c>
    </row>
    <row r="36" spans="1:16" ht="30" customHeight="1">
      <c r="B36" s="408"/>
      <c r="C36" s="260" t="s">
        <v>117</v>
      </c>
      <c r="D36" s="283">
        <v>8397</v>
      </c>
      <c r="E36" s="283">
        <v>11845</v>
      </c>
      <c r="F36" s="283">
        <v>20242</v>
      </c>
      <c r="G36" s="299">
        <v>0.4148305503408754</v>
      </c>
      <c r="H36" s="283">
        <v>3069</v>
      </c>
      <c r="I36" s="283">
        <v>6305</v>
      </c>
      <c r="J36" s="284">
        <v>9374</v>
      </c>
      <c r="K36" s="299">
        <v>0.32739492212502669</v>
      </c>
      <c r="L36" s="283">
        <v>5328</v>
      </c>
      <c r="M36" s="283">
        <v>5540</v>
      </c>
      <c r="N36" s="284">
        <v>10868</v>
      </c>
      <c r="O36" s="299">
        <v>0.49024659550975341</v>
      </c>
    </row>
    <row r="37" spans="1:16" ht="15" customHeight="1">
      <c r="B37" s="408" t="s">
        <v>125</v>
      </c>
      <c r="C37" s="260" t="s">
        <v>30</v>
      </c>
      <c r="D37" s="283">
        <v>1332</v>
      </c>
      <c r="E37" s="283">
        <v>1768</v>
      </c>
      <c r="F37" s="283">
        <v>3100</v>
      </c>
      <c r="G37" s="299">
        <v>0.42967741935483872</v>
      </c>
      <c r="H37" s="283">
        <v>245</v>
      </c>
      <c r="I37" s="283">
        <v>478</v>
      </c>
      <c r="J37" s="284">
        <v>723</v>
      </c>
      <c r="K37" s="299">
        <v>0.33886583679114801</v>
      </c>
      <c r="L37" s="283">
        <v>1087</v>
      </c>
      <c r="M37" s="283">
        <v>1290</v>
      </c>
      <c r="N37" s="284">
        <v>2377</v>
      </c>
      <c r="O37" s="299">
        <v>0.45729911653344552</v>
      </c>
    </row>
    <row r="38" spans="1:16">
      <c r="B38" s="408"/>
      <c r="C38" s="260" t="s">
        <v>85</v>
      </c>
      <c r="D38" s="283">
        <v>20185</v>
      </c>
      <c r="E38" s="283">
        <v>25479</v>
      </c>
      <c r="F38" s="283">
        <v>45664</v>
      </c>
      <c r="G38" s="299">
        <v>0.4420331114225648</v>
      </c>
      <c r="H38" s="283">
        <v>6303</v>
      </c>
      <c r="I38" s="283">
        <v>12106</v>
      </c>
      <c r="J38" s="284">
        <v>18409</v>
      </c>
      <c r="K38" s="299">
        <v>0.34238687598457274</v>
      </c>
      <c r="L38" s="283">
        <v>13882</v>
      </c>
      <c r="M38" s="283">
        <v>13373</v>
      </c>
      <c r="N38" s="284">
        <v>27255</v>
      </c>
      <c r="O38" s="299">
        <v>0.50933773619519351</v>
      </c>
    </row>
    <row r="39" spans="1:16" ht="30" customHeight="1">
      <c r="B39" s="408"/>
      <c r="C39" s="260" t="s">
        <v>117</v>
      </c>
      <c r="D39" s="283">
        <v>11229</v>
      </c>
      <c r="E39" s="283">
        <v>14386</v>
      </c>
      <c r="F39" s="283">
        <v>25615</v>
      </c>
      <c r="G39" s="299">
        <v>0.43837595159086473</v>
      </c>
      <c r="H39" s="283">
        <v>3790</v>
      </c>
      <c r="I39" s="283">
        <v>7441</v>
      </c>
      <c r="J39" s="284">
        <v>11231</v>
      </c>
      <c r="K39" s="299">
        <v>0.33745881933932864</v>
      </c>
      <c r="L39" s="283">
        <v>7439</v>
      </c>
      <c r="M39" s="283">
        <v>6945</v>
      </c>
      <c r="N39" s="284">
        <v>14384</v>
      </c>
      <c r="O39" s="299">
        <v>0.51717185761957729</v>
      </c>
    </row>
    <row r="40" spans="1:16" ht="15" customHeight="1">
      <c r="B40" s="408" t="s">
        <v>126</v>
      </c>
      <c r="C40" s="260" t="s">
        <v>30</v>
      </c>
      <c r="D40" s="283">
        <v>1389</v>
      </c>
      <c r="E40" s="283">
        <v>1595</v>
      </c>
      <c r="F40" s="283">
        <v>2984</v>
      </c>
      <c r="G40" s="299">
        <v>0.46548257372654156</v>
      </c>
      <c r="H40" s="283">
        <v>204</v>
      </c>
      <c r="I40" s="283">
        <v>404</v>
      </c>
      <c r="J40" s="284">
        <v>608</v>
      </c>
      <c r="K40" s="299">
        <v>0.33552631578947367</v>
      </c>
      <c r="L40" s="283">
        <v>1185</v>
      </c>
      <c r="M40" s="283">
        <v>1191</v>
      </c>
      <c r="N40" s="284">
        <v>2376</v>
      </c>
      <c r="O40" s="299">
        <v>0.49873737373737376</v>
      </c>
    </row>
    <row r="41" spans="1:16">
      <c r="B41" s="408"/>
      <c r="C41" s="260" t="s">
        <v>85</v>
      </c>
      <c r="D41" s="283">
        <v>20551</v>
      </c>
      <c r="E41" s="283">
        <v>24645</v>
      </c>
      <c r="F41" s="283">
        <v>45196</v>
      </c>
      <c r="G41" s="299">
        <v>0.45470838127267899</v>
      </c>
      <c r="H41" s="283">
        <v>5886</v>
      </c>
      <c r="I41" s="283">
        <v>11572</v>
      </c>
      <c r="J41" s="284">
        <v>17458</v>
      </c>
      <c r="K41" s="299">
        <v>0.3371520219956467</v>
      </c>
      <c r="L41" s="283">
        <v>14665</v>
      </c>
      <c r="M41" s="283">
        <v>13073</v>
      </c>
      <c r="N41" s="284">
        <v>27738</v>
      </c>
      <c r="O41" s="299">
        <v>0.52869709423895017</v>
      </c>
    </row>
    <row r="42" spans="1:16" ht="30" customHeight="1">
      <c r="B42" s="408"/>
      <c r="C42" s="260" t="s">
        <v>117</v>
      </c>
      <c r="D42" s="283">
        <v>14028</v>
      </c>
      <c r="E42" s="283">
        <v>16419</v>
      </c>
      <c r="F42" s="283">
        <v>30447</v>
      </c>
      <c r="G42" s="299">
        <v>0.46073504778795943</v>
      </c>
      <c r="H42" s="283">
        <v>4247</v>
      </c>
      <c r="I42" s="283">
        <v>8406</v>
      </c>
      <c r="J42" s="284">
        <v>12653</v>
      </c>
      <c r="K42" s="299">
        <v>0.33565162412076188</v>
      </c>
      <c r="L42" s="283">
        <v>9781</v>
      </c>
      <c r="M42" s="283">
        <v>8013</v>
      </c>
      <c r="N42" s="284">
        <v>17794</v>
      </c>
      <c r="O42" s="299">
        <v>0.54967966730358553</v>
      </c>
    </row>
    <row r="43" spans="1:16" ht="15" customHeight="1">
      <c r="B43" s="408" t="s">
        <v>127</v>
      </c>
      <c r="C43" s="260" t="s">
        <v>30</v>
      </c>
      <c r="D43" s="283">
        <v>1195</v>
      </c>
      <c r="E43" s="283">
        <v>1657</v>
      </c>
      <c r="F43" s="283">
        <v>2852</v>
      </c>
      <c r="G43" s="299">
        <v>0.41900420757363255</v>
      </c>
      <c r="H43" s="283">
        <v>186</v>
      </c>
      <c r="I43" s="283">
        <v>388</v>
      </c>
      <c r="J43" s="284">
        <v>574</v>
      </c>
      <c r="K43" s="299">
        <v>0.3240418118466899</v>
      </c>
      <c r="L43" s="283">
        <v>1009</v>
      </c>
      <c r="M43" s="283">
        <v>1269</v>
      </c>
      <c r="N43" s="284">
        <v>2278</v>
      </c>
      <c r="O43" s="299">
        <v>0.44293239683933272</v>
      </c>
      <c r="P43" s="216"/>
    </row>
    <row r="44" spans="1:16" s="267" customFormat="1">
      <c r="A44" s="265"/>
      <c r="B44" s="408"/>
      <c r="C44" s="260" t="s">
        <v>85</v>
      </c>
      <c r="D44" s="283">
        <v>17204</v>
      </c>
      <c r="E44" s="283">
        <v>23216</v>
      </c>
      <c r="F44" s="283">
        <v>40420</v>
      </c>
      <c r="G44" s="299">
        <v>0.4256308758040574</v>
      </c>
      <c r="H44" s="283">
        <v>5019</v>
      </c>
      <c r="I44" s="283">
        <v>10468</v>
      </c>
      <c r="J44" s="284">
        <v>15487</v>
      </c>
      <c r="K44" s="299">
        <v>0.32407825918512301</v>
      </c>
      <c r="L44" s="283">
        <v>12185</v>
      </c>
      <c r="M44" s="283">
        <v>12748</v>
      </c>
      <c r="N44" s="284">
        <v>24933</v>
      </c>
      <c r="O44" s="299">
        <v>0.48870974210885171</v>
      </c>
    </row>
    <row r="45" spans="1:16" s="267" customFormat="1" ht="30" customHeight="1">
      <c r="A45" s="265"/>
      <c r="B45" s="408"/>
      <c r="C45" s="260" t="s">
        <v>117</v>
      </c>
      <c r="D45" s="283">
        <v>14486</v>
      </c>
      <c r="E45" s="283">
        <v>17304</v>
      </c>
      <c r="F45" s="283">
        <v>31790</v>
      </c>
      <c r="G45" s="299">
        <v>0.45567788612771309</v>
      </c>
      <c r="H45" s="283">
        <v>4546</v>
      </c>
      <c r="I45" s="283">
        <v>8805</v>
      </c>
      <c r="J45" s="284">
        <v>13351</v>
      </c>
      <c r="K45" s="299">
        <v>0.34049883903827427</v>
      </c>
      <c r="L45" s="283">
        <v>9940</v>
      </c>
      <c r="M45" s="283">
        <v>8499</v>
      </c>
      <c r="N45" s="284">
        <v>18439</v>
      </c>
      <c r="O45" s="299">
        <v>0.5390747871359618</v>
      </c>
    </row>
    <row r="46" spans="1:16">
      <c r="B46" s="413" t="s">
        <v>234</v>
      </c>
      <c r="C46" s="413"/>
      <c r="D46" s="413"/>
      <c r="E46" s="413"/>
      <c r="F46" s="413"/>
      <c r="G46" s="413"/>
      <c r="H46" s="413"/>
      <c r="I46" s="413"/>
      <c r="J46" s="413"/>
      <c r="K46" s="282"/>
      <c r="L46" s="282"/>
      <c r="M46" s="282"/>
      <c r="N46" s="218"/>
      <c r="O46" s="31"/>
    </row>
    <row r="47" spans="1:16" ht="15" customHeight="1">
      <c r="B47" s="409" t="s">
        <v>235</v>
      </c>
      <c r="C47" s="409"/>
      <c r="D47" s="409"/>
      <c r="E47" s="409"/>
      <c r="F47" s="409"/>
      <c r="G47" s="409"/>
      <c r="H47" s="409"/>
      <c r="I47" s="409"/>
      <c r="J47" s="409"/>
      <c r="K47" s="409"/>
      <c r="L47" s="409"/>
      <c r="M47" s="409"/>
      <c r="N47" s="31"/>
      <c r="O47" s="221"/>
    </row>
    <row r="48" spans="1:16">
      <c r="B48" s="392" t="s">
        <v>236</v>
      </c>
      <c r="C48" s="409"/>
      <c r="D48" s="409"/>
      <c r="E48" s="409"/>
      <c r="F48" s="409"/>
      <c r="G48" s="409"/>
      <c r="H48" s="409"/>
      <c r="I48" s="409"/>
      <c r="J48" s="409"/>
      <c r="K48" s="409"/>
      <c r="L48" s="282"/>
      <c r="M48" s="282"/>
      <c r="N48" s="31"/>
      <c r="O48" s="31"/>
    </row>
    <row r="49" spans="1:15" ht="30" customHeight="1">
      <c r="B49" s="392" t="s">
        <v>237</v>
      </c>
      <c r="C49" s="392"/>
      <c r="D49" s="392"/>
      <c r="E49" s="392"/>
      <c r="F49" s="392"/>
      <c r="G49" s="392"/>
      <c r="H49" s="392"/>
      <c r="I49" s="392"/>
      <c r="J49" s="392"/>
      <c r="K49" s="392"/>
      <c r="L49" s="392"/>
      <c r="M49" s="392"/>
      <c r="N49" s="31"/>
      <c r="O49" s="31"/>
    </row>
    <row r="50" spans="1:15">
      <c r="A50" s="15"/>
      <c r="B50" s="392" t="s">
        <v>238</v>
      </c>
      <c r="C50" s="392"/>
      <c r="D50" s="392"/>
      <c r="E50" s="392"/>
      <c r="F50" s="392"/>
      <c r="G50" s="392"/>
      <c r="H50" s="392"/>
      <c r="I50" s="392"/>
      <c r="J50" s="392"/>
      <c r="K50" s="392"/>
      <c r="L50" s="392"/>
      <c r="M50" s="282"/>
      <c r="N50" s="31"/>
      <c r="O50" s="218"/>
    </row>
    <row r="51" spans="1:15">
      <c r="A51" s="2"/>
      <c r="B51" s="219"/>
      <c r="C51" s="41"/>
      <c r="D51" s="41"/>
      <c r="E51" s="57"/>
      <c r="F51" s="31"/>
      <c r="G51" s="31"/>
      <c r="H51" s="31"/>
      <c r="I51" s="31"/>
      <c r="J51" s="31"/>
      <c r="K51" s="31"/>
      <c r="L51" s="31"/>
      <c r="M51" s="31"/>
      <c r="N51" s="31"/>
      <c r="O51" s="218"/>
    </row>
    <row r="53" spans="1:15">
      <c r="B53" s="323" t="s">
        <v>284</v>
      </c>
      <c r="C53" s="323"/>
      <c r="D53" s="323"/>
      <c r="E53" s="323"/>
      <c r="F53" s="323"/>
      <c r="G53" s="323"/>
      <c r="H53" s="323"/>
    </row>
    <row r="54" spans="1:15">
      <c r="B54" s="70"/>
      <c r="C54" s="389" t="s">
        <v>129</v>
      </c>
      <c r="D54" s="389"/>
      <c r="E54" s="389"/>
      <c r="F54" s="393" t="s">
        <v>130</v>
      </c>
      <c r="G54" s="393"/>
      <c r="H54" s="393"/>
    </row>
    <row r="55" spans="1:15" s="266" customFormat="1" ht="30">
      <c r="B55" s="120"/>
      <c r="C55" s="308" t="s">
        <v>131</v>
      </c>
      <c r="D55" s="308" t="s">
        <v>85</v>
      </c>
      <c r="E55" s="308" t="s">
        <v>132</v>
      </c>
      <c r="F55" s="308" t="s">
        <v>30</v>
      </c>
      <c r="G55" s="309" t="s">
        <v>85</v>
      </c>
      <c r="H55" s="309" t="s">
        <v>2</v>
      </c>
    </row>
    <row r="56" spans="1:15">
      <c r="B56" s="269" t="s">
        <v>19</v>
      </c>
      <c r="C56" s="99">
        <v>114</v>
      </c>
      <c r="D56" s="99">
        <v>733</v>
      </c>
      <c r="E56" s="100">
        <f t="shared" ref="E56:E65" si="0">C56/(C56+D56)</f>
        <v>0.13459268004722549</v>
      </c>
      <c r="F56" s="101">
        <v>14.01</v>
      </c>
      <c r="G56" s="101">
        <v>1.38</v>
      </c>
      <c r="H56" s="101">
        <v>10.130000000000001</v>
      </c>
    </row>
    <row r="57" spans="1:15">
      <c r="B57" s="269" t="s">
        <v>20</v>
      </c>
      <c r="C57" s="99">
        <v>128</v>
      </c>
      <c r="D57" s="99">
        <v>795</v>
      </c>
      <c r="E57" s="100">
        <f t="shared" si="0"/>
        <v>0.13867822318526543</v>
      </c>
      <c r="F57" s="101">
        <v>15.35</v>
      </c>
      <c r="G57" s="101">
        <v>1.5</v>
      </c>
      <c r="H57" s="101">
        <v>10.25</v>
      </c>
    </row>
    <row r="58" spans="1:15">
      <c r="B58" s="269" t="s">
        <v>21</v>
      </c>
      <c r="C58" s="99">
        <v>145</v>
      </c>
      <c r="D58" s="99">
        <v>882</v>
      </c>
      <c r="E58" s="100">
        <f t="shared" si="0"/>
        <v>0.14118792599805258</v>
      </c>
      <c r="F58" s="101">
        <v>17.11</v>
      </c>
      <c r="G58" s="101">
        <v>1.66</v>
      </c>
      <c r="H58" s="101">
        <v>10.3</v>
      </c>
    </row>
    <row r="59" spans="1:15">
      <c r="B59" s="269" t="s">
        <v>22</v>
      </c>
      <c r="C59" s="99">
        <v>155</v>
      </c>
      <c r="D59" s="99">
        <v>891</v>
      </c>
      <c r="E59" s="100">
        <f t="shared" si="0"/>
        <v>0.14818355640535372</v>
      </c>
      <c r="F59" s="101">
        <v>18.079999999999998</v>
      </c>
      <c r="G59" s="101">
        <v>1.68</v>
      </c>
      <c r="H59" s="101">
        <v>10.76</v>
      </c>
    </row>
    <row r="60" spans="1:15">
      <c r="B60" s="269" t="s">
        <v>55</v>
      </c>
      <c r="C60" s="99">
        <v>148</v>
      </c>
      <c r="D60" s="99">
        <v>861</v>
      </c>
      <c r="E60" s="100">
        <f t="shared" si="0"/>
        <v>0.1466798810703667</v>
      </c>
      <c r="F60" s="101">
        <v>17.02</v>
      </c>
      <c r="G60" s="101">
        <v>1.62</v>
      </c>
      <c r="H60" s="101">
        <f>F60/G60</f>
        <v>10.506172839506172</v>
      </c>
    </row>
    <row r="61" spans="1:15">
      <c r="B61" s="269" t="s">
        <v>24</v>
      </c>
      <c r="C61" s="99">
        <v>136</v>
      </c>
      <c r="D61" s="99">
        <v>734</v>
      </c>
      <c r="E61" s="100">
        <f t="shared" si="0"/>
        <v>0.15632183908045977</v>
      </c>
      <c r="F61" s="101">
        <v>15.45</v>
      </c>
      <c r="G61" s="101">
        <v>1.37</v>
      </c>
      <c r="H61" s="101">
        <v>11.25</v>
      </c>
    </row>
    <row r="62" spans="1:15">
      <c r="B62" s="270" t="s">
        <v>25</v>
      </c>
      <c r="C62" s="99">
        <v>125</v>
      </c>
      <c r="D62" s="99">
        <v>630</v>
      </c>
      <c r="E62" s="100">
        <f t="shared" si="0"/>
        <v>0.16556291390728478</v>
      </c>
      <c r="F62" s="101">
        <v>14.13</v>
      </c>
      <c r="G62" s="101">
        <v>1.17</v>
      </c>
      <c r="H62" s="101">
        <v>12.09</v>
      </c>
    </row>
    <row r="63" spans="1:15">
      <c r="B63" s="270" t="s">
        <v>26</v>
      </c>
      <c r="C63" s="99">
        <v>124</v>
      </c>
      <c r="D63" s="99">
        <v>663</v>
      </c>
      <c r="E63" s="100">
        <f t="shared" si="0"/>
        <v>0.15756035578144853</v>
      </c>
      <c r="F63" s="101">
        <v>13.96</v>
      </c>
      <c r="G63" s="101">
        <v>1.22</v>
      </c>
      <c r="H63" s="101">
        <v>11.46</v>
      </c>
    </row>
    <row r="64" spans="1:15">
      <c r="B64" s="270" t="s">
        <v>133</v>
      </c>
      <c r="C64" s="102">
        <v>138</v>
      </c>
      <c r="D64" s="102">
        <v>627</v>
      </c>
      <c r="E64" s="103">
        <f t="shared" si="0"/>
        <v>0.1803921568627451</v>
      </c>
      <c r="F64" s="104">
        <v>15.52</v>
      </c>
      <c r="G64" s="104">
        <v>1.1399999999999999</v>
      </c>
      <c r="H64" s="104">
        <v>13.66</v>
      </c>
    </row>
    <row r="65" spans="1:15">
      <c r="B65" s="270" t="s">
        <v>134</v>
      </c>
      <c r="C65" s="102">
        <v>132</v>
      </c>
      <c r="D65" s="102">
        <v>594</v>
      </c>
      <c r="E65" s="103">
        <f t="shared" si="0"/>
        <v>0.18181818181818182</v>
      </c>
      <c r="F65" s="104">
        <v>14.79</v>
      </c>
      <c r="G65" s="104">
        <v>1.06</v>
      </c>
      <c r="H65" s="104">
        <v>14.01</v>
      </c>
    </row>
    <row r="66" spans="1:15">
      <c r="B66" s="271" t="s">
        <v>135</v>
      </c>
      <c r="C66" s="41"/>
      <c r="D66" s="41"/>
      <c r="E66" s="41"/>
      <c r="F66" s="15"/>
      <c r="G66" s="15"/>
      <c r="H66" s="15"/>
    </row>
    <row r="68" spans="1:15">
      <c r="B68" s="319" t="s">
        <v>285</v>
      </c>
      <c r="C68" s="319"/>
      <c r="D68" s="319"/>
      <c r="E68" s="319"/>
      <c r="F68" s="319"/>
    </row>
    <row r="69" spans="1:15">
      <c r="B69" s="70"/>
      <c r="C69" s="389" t="s">
        <v>136</v>
      </c>
      <c r="D69" s="389"/>
    </row>
    <row r="70" spans="1:15">
      <c r="B70" s="70"/>
      <c r="C70" s="268" t="s">
        <v>131</v>
      </c>
      <c r="D70" s="268" t="s">
        <v>34</v>
      </c>
    </row>
    <row r="71" spans="1:15" ht="15" customHeight="1">
      <c r="B71" s="269" t="s">
        <v>19</v>
      </c>
      <c r="C71" s="99">
        <v>201</v>
      </c>
      <c r="D71" s="99">
        <v>1434</v>
      </c>
    </row>
    <row r="72" spans="1:15" ht="15" customHeight="1">
      <c r="B72" s="269" t="s">
        <v>20</v>
      </c>
      <c r="C72" s="99">
        <v>237</v>
      </c>
      <c r="D72" s="99">
        <v>1520</v>
      </c>
    </row>
    <row r="73" spans="1:15" ht="15" customHeight="1">
      <c r="B73" s="269" t="s">
        <v>21</v>
      </c>
      <c r="C73" s="99">
        <v>282</v>
      </c>
      <c r="D73" s="99">
        <v>1741</v>
      </c>
    </row>
    <row r="74" spans="1:15" ht="15" customHeight="1">
      <c r="B74" s="269" t="s">
        <v>22</v>
      </c>
      <c r="C74" s="99">
        <v>306</v>
      </c>
      <c r="D74" s="99">
        <v>1728</v>
      </c>
    </row>
    <row r="75" spans="1:15" s="266" customFormat="1" ht="15" customHeight="1">
      <c r="A75" s="265"/>
      <c r="B75" s="269" t="s">
        <v>55</v>
      </c>
      <c r="C75" s="99">
        <v>287</v>
      </c>
      <c r="D75" s="99">
        <v>1630</v>
      </c>
      <c r="E75" s="265"/>
      <c r="F75" s="265"/>
      <c r="G75" s="265"/>
      <c r="H75" s="265"/>
      <c r="I75" s="265"/>
      <c r="J75" s="265"/>
      <c r="K75" s="265"/>
      <c r="L75" s="265"/>
      <c r="M75" s="265"/>
      <c r="N75" s="265"/>
      <c r="O75" s="265"/>
    </row>
    <row r="76" spans="1:15" ht="15" customHeight="1">
      <c r="B76" s="269" t="s">
        <v>24</v>
      </c>
      <c r="C76" s="99">
        <v>261</v>
      </c>
      <c r="D76" s="99">
        <v>1400</v>
      </c>
    </row>
    <row r="77" spans="1:15" ht="15" customHeight="1">
      <c r="B77" s="270" t="s">
        <v>25</v>
      </c>
      <c r="C77" s="99">
        <v>233</v>
      </c>
      <c r="D77" s="99">
        <v>1217</v>
      </c>
    </row>
    <row r="78" spans="1:15" ht="15" customHeight="1">
      <c r="B78" s="270" t="s">
        <v>26</v>
      </c>
      <c r="C78" s="99">
        <v>244</v>
      </c>
      <c r="D78" s="99">
        <v>1220</v>
      </c>
    </row>
    <row r="79" spans="1:15" ht="15" customHeight="1">
      <c r="B79" s="270" t="s">
        <v>133</v>
      </c>
      <c r="C79" s="102">
        <v>246</v>
      </c>
      <c r="D79" s="102">
        <v>1153</v>
      </c>
    </row>
    <row r="80" spans="1:15" ht="15" customHeight="1">
      <c r="B80" s="270" t="s">
        <v>134</v>
      </c>
      <c r="C80" s="102">
        <v>229</v>
      </c>
      <c r="D80" s="102">
        <v>1045</v>
      </c>
    </row>
    <row r="81" spans="1:15">
      <c r="B81" s="391" t="s">
        <v>137</v>
      </c>
      <c r="C81" s="391"/>
      <c r="D81" s="391"/>
    </row>
    <row r="84" spans="1:15">
      <c r="B84" s="117" t="s">
        <v>310</v>
      </c>
      <c r="C84" s="117"/>
      <c r="D84" s="117"/>
      <c r="E84" s="117"/>
      <c r="F84" s="117"/>
      <c r="G84" s="117"/>
      <c r="H84" s="117"/>
      <c r="I84" s="117"/>
      <c r="J84" s="70"/>
    </row>
    <row r="85" spans="1:15">
      <c r="A85" s="267"/>
      <c r="B85" s="116"/>
      <c r="C85" s="390" t="s">
        <v>156</v>
      </c>
      <c r="D85" s="390"/>
      <c r="E85" s="390"/>
      <c r="F85" s="390"/>
      <c r="G85" s="390" t="s">
        <v>130</v>
      </c>
      <c r="H85" s="390"/>
      <c r="I85" s="390"/>
      <c r="J85" s="390"/>
      <c r="K85" s="267"/>
      <c r="L85" s="267"/>
      <c r="M85" s="267"/>
      <c r="N85" s="267"/>
      <c r="O85" s="267"/>
    </row>
    <row r="86" spans="1:15" s="266" customFormat="1" ht="30">
      <c r="A86" s="290"/>
      <c r="B86" s="291"/>
      <c r="C86" s="35" t="s">
        <v>30</v>
      </c>
      <c r="D86" s="35" t="s">
        <v>85</v>
      </c>
      <c r="E86" s="35" t="s">
        <v>286</v>
      </c>
      <c r="F86" s="35" t="s">
        <v>115</v>
      </c>
      <c r="G86" s="35" t="s">
        <v>30</v>
      </c>
      <c r="H86" s="35" t="s">
        <v>85</v>
      </c>
      <c r="I86" s="35" t="s">
        <v>286</v>
      </c>
      <c r="J86" s="35" t="s">
        <v>115</v>
      </c>
      <c r="K86" s="290"/>
      <c r="L86" s="290"/>
      <c r="M86" s="290"/>
      <c r="N86" s="290"/>
      <c r="O86" s="290"/>
    </row>
    <row r="87" spans="1:15">
      <c r="B87" s="27">
        <v>2007</v>
      </c>
      <c r="C87" s="292">
        <v>664</v>
      </c>
      <c r="D87" s="292">
        <v>10952</v>
      </c>
      <c r="E87" s="292">
        <v>1417</v>
      </c>
      <c r="F87" s="292">
        <v>13033</v>
      </c>
      <c r="G87" s="295">
        <v>82.659031495082786</v>
      </c>
      <c r="H87" s="295">
        <v>20.650396999734138</v>
      </c>
      <c r="I87" s="295" t="s">
        <v>157</v>
      </c>
      <c r="J87" s="295">
        <v>24.207538829018585</v>
      </c>
    </row>
    <row r="88" spans="1:15">
      <c r="B88" s="27">
        <v>2008</v>
      </c>
      <c r="C88" s="292">
        <v>706</v>
      </c>
      <c r="D88" s="292">
        <v>11170</v>
      </c>
      <c r="E88" s="292">
        <v>1519</v>
      </c>
      <c r="F88" s="292">
        <v>13395</v>
      </c>
      <c r="G88" s="295">
        <v>86.160605320966567</v>
      </c>
      <c r="H88" s="295">
        <v>21.066806483370989</v>
      </c>
      <c r="I88" s="295" t="s">
        <v>157</v>
      </c>
      <c r="J88" s="295">
        <v>24.878717413430607</v>
      </c>
    </row>
    <row r="89" spans="1:15">
      <c r="B89" s="27">
        <v>2009</v>
      </c>
      <c r="C89" s="292">
        <v>721</v>
      </c>
      <c r="D89" s="292">
        <v>11055</v>
      </c>
      <c r="E89" s="292">
        <v>1519</v>
      </c>
      <c r="F89" s="292">
        <v>13295</v>
      </c>
      <c r="G89" s="295">
        <v>85.609118974115418</v>
      </c>
      <c r="H89" s="295">
        <v>20.850504429435517</v>
      </c>
      <c r="I89" s="295" t="s">
        <v>157</v>
      </c>
      <c r="J89" s="295">
        <v>24.683221165003481</v>
      </c>
    </row>
    <row r="90" spans="1:15">
      <c r="B90" s="27">
        <v>2010</v>
      </c>
      <c r="C90" s="292">
        <v>696</v>
      </c>
      <c r="D90" s="292">
        <v>9846</v>
      </c>
      <c r="E90" s="292">
        <v>1541</v>
      </c>
      <c r="F90" s="292">
        <v>12083</v>
      </c>
      <c r="G90" s="295">
        <v>81.175647305808255</v>
      </c>
      <c r="H90" s="295">
        <v>18.573853989813244</v>
      </c>
      <c r="I90" s="295" t="s">
        <v>157</v>
      </c>
      <c r="J90" s="295">
        <v>22.431006508574761</v>
      </c>
    </row>
    <row r="91" spans="1:15">
      <c r="B91" s="27">
        <v>2011</v>
      </c>
      <c r="C91" s="292">
        <v>601</v>
      </c>
      <c r="D91" s="292">
        <v>8247</v>
      </c>
      <c r="E91" s="292">
        <v>1512</v>
      </c>
      <c r="F91" s="292">
        <v>10360</v>
      </c>
      <c r="G91" s="295">
        <v>69.745851224324014</v>
      </c>
      <c r="H91" s="295">
        <v>15.573982554571257</v>
      </c>
      <c r="I91" s="295" t="s">
        <v>157</v>
      </c>
      <c r="J91" s="295">
        <v>19.250995068326166</v>
      </c>
    </row>
    <row r="92" spans="1:15">
      <c r="B92" s="27">
        <v>2012</v>
      </c>
      <c r="C92" s="292">
        <v>604</v>
      </c>
      <c r="D92" s="292">
        <v>7409</v>
      </c>
      <c r="E92" s="292">
        <v>1602</v>
      </c>
      <c r="F92" s="292">
        <v>9615</v>
      </c>
      <c r="G92" s="295">
        <v>68.76138433515483</v>
      </c>
      <c r="H92" s="295">
        <v>13.987532236079488</v>
      </c>
      <c r="I92" s="295" t="s">
        <v>157</v>
      </c>
      <c r="J92" s="295">
        <v>17.856147974817539</v>
      </c>
    </row>
    <row r="93" spans="1:15" s="266" customFormat="1" ht="15" customHeight="1">
      <c r="A93" s="265"/>
      <c r="B93" s="27">
        <v>2013</v>
      </c>
      <c r="C93" s="292">
        <v>572</v>
      </c>
      <c r="D93" s="292">
        <v>6559</v>
      </c>
      <c r="E93" s="292">
        <v>1522</v>
      </c>
      <c r="F93" s="292">
        <v>8653</v>
      </c>
      <c r="G93" s="295">
        <v>65.007387203091255</v>
      </c>
      <c r="H93" s="295">
        <v>12.353212607471443</v>
      </c>
      <c r="I93" s="295" t="s">
        <v>157</v>
      </c>
      <c r="J93" s="295">
        <v>16.031377257046728</v>
      </c>
      <c r="K93" s="265"/>
      <c r="L93" s="265"/>
      <c r="M93" s="265"/>
      <c r="N93" s="265"/>
      <c r="O93" s="265"/>
    </row>
    <row r="94" spans="1:15">
      <c r="B94" s="27">
        <v>2014</v>
      </c>
      <c r="C94" s="292">
        <v>544</v>
      </c>
      <c r="D94" s="292">
        <v>5580</v>
      </c>
      <c r="E94" s="292">
        <v>1513</v>
      </c>
      <c r="F94" s="292">
        <v>7637</v>
      </c>
      <c r="G94" s="295">
        <v>61.385691717445269</v>
      </c>
      <c r="H94" s="295">
        <v>10.425307714727708</v>
      </c>
      <c r="I94" s="295" t="s">
        <v>157</v>
      </c>
      <c r="J94" s="295">
        <v>14.036074383658827</v>
      </c>
    </row>
    <row r="95" spans="1:15">
      <c r="B95" s="27">
        <v>2015</v>
      </c>
      <c r="C95" s="292">
        <v>505</v>
      </c>
      <c r="D95" s="292">
        <v>5160</v>
      </c>
      <c r="E95" s="292">
        <v>1729</v>
      </c>
      <c r="F95" s="292">
        <v>7394</v>
      </c>
      <c r="G95" s="295">
        <v>56.978449734852759</v>
      </c>
      <c r="H95" s="295">
        <v>9.5457269922080226</v>
      </c>
      <c r="I95" s="295" t="s">
        <v>157</v>
      </c>
      <c r="J95" s="295">
        <v>13.4578527499049</v>
      </c>
    </row>
    <row r="96" spans="1:15">
      <c r="B96" s="27">
        <v>2016</v>
      </c>
      <c r="C96" s="292">
        <v>534</v>
      </c>
      <c r="D96" s="292">
        <v>4898</v>
      </c>
      <c r="E96" s="292">
        <v>1947</v>
      </c>
      <c r="F96" s="292">
        <v>7379</v>
      </c>
      <c r="G96" s="295">
        <v>60.047228156977397</v>
      </c>
      <c r="H96" s="295">
        <v>8.8967519045006878</v>
      </c>
      <c r="I96" s="295" t="s">
        <v>157</v>
      </c>
      <c r="J96" s="295">
        <v>13.190187887335524</v>
      </c>
    </row>
    <row r="97" spans="2:10">
      <c r="B97" s="27">
        <v>2017</v>
      </c>
      <c r="C97" s="292">
        <v>500</v>
      </c>
      <c r="D97" s="292">
        <v>4831</v>
      </c>
      <c r="E97" s="292">
        <v>2184</v>
      </c>
      <c r="F97" s="292">
        <v>7515</v>
      </c>
      <c r="G97" s="295">
        <v>55.997312129017807</v>
      </c>
      <c r="H97" s="295">
        <v>8.5932260973661787</v>
      </c>
      <c r="I97" s="295" t="s">
        <v>157</v>
      </c>
      <c r="J97" s="295">
        <v>13.158447670875969</v>
      </c>
    </row>
    <row r="98" spans="2:10">
      <c r="B98" s="363" t="s">
        <v>158</v>
      </c>
      <c r="C98" s="363"/>
      <c r="D98" s="363"/>
      <c r="E98" s="363"/>
      <c r="F98" s="363"/>
      <c r="G98" s="363"/>
      <c r="H98" s="363"/>
      <c r="I98" s="363"/>
      <c r="J98" s="363"/>
    </row>
    <row r="99" spans="2:10">
      <c r="B99" s="363" t="s">
        <v>159</v>
      </c>
      <c r="C99" s="363"/>
      <c r="D99" s="363"/>
      <c r="E99" s="363"/>
      <c r="F99" s="363"/>
      <c r="G99" s="363"/>
      <c r="H99" s="363"/>
      <c r="I99" s="363"/>
      <c r="J99" s="363"/>
    </row>
    <row r="100" spans="2:10">
      <c r="B100" s="224"/>
      <c r="C100" s="224"/>
      <c r="D100" s="224"/>
      <c r="E100" s="224"/>
      <c r="F100" s="224"/>
      <c r="G100" s="224"/>
      <c r="H100" s="224"/>
      <c r="I100" s="224"/>
      <c r="J100" s="224"/>
    </row>
    <row r="101" spans="2:10">
      <c r="B101" s="224"/>
      <c r="C101" s="224"/>
      <c r="D101" s="224"/>
      <c r="E101" s="224"/>
      <c r="F101" s="224"/>
      <c r="G101" s="224"/>
      <c r="H101" s="224"/>
      <c r="I101" s="224"/>
      <c r="J101" s="224"/>
    </row>
    <row r="102" spans="2:10">
      <c r="B102" s="323" t="s">
        <v>289</v>
      </c>
      <c r="C102" s="323"/>
      <c r="D102" s="323"/>
      <c r="E102" s="323"/>
      <c r="F102" s="323"/>
      <c r="G102" s="323"/>
      <c r="H102" s="323"/>
      <c r="I102" s="118"/>
      <c r="J102" s="118"/>
    </row>
    <row r="103" spans="2:10" s="266" customFormat="1" ht="30" customHeight="1">
      <c r="B103" s="120" t="s">
        <v>29</v>
      </c>
      <c r="C103" s="398" t="s">
        <v>287</v>
      </c>
      <c r="D103" s="399"/>
      <c r="E103" s="399"/>
      <c r="F103" s="400"/>
      <c r="G103" s="398" t="s">
        <v>293</v>
      </c>
      <c r="H103" s="399"/>
      <c r="I103" s="399"/>
      <c r="J103" s="400"/>
    </row>
    <row r="104" spans="2:10" ht="30">
      <c r="B104" s="119"/>
      <c r="C104" s="22" t="s">
        <v>195</v>
      </c>
      <c r="D104" s="22" t="s">
        <v>200</v>
      </c>
      <c r="E104" s="22" t="s">
        <v>160</v>
      </c>
      <c r="F104" s="22" t="s">
        <v>161</v>
      </c>
      <c r="G104" s="22" t="s">
        <v>142</v>
      </c>
      <c r="H104" s="22" t="s">
        <v>260</v>
      </c>
      <c r="I104" s="22" t="s">
        <v>162</v>
      </c>
      <c r="J104" s="22" t="s">
        <v>163</v>
      </c>
    </row>
    <row r="105" spans="2:10">
      <c r="B105" s="27" t="s">
        <v>116</v>
      </c>
      <c r="C105" s="292">
        <v>254</v>
      </c>
      <c r="D105" s="292">
        <v>6622</v>
      </c>
      <c r="E105" s="292">
        <v>1116</v>
      </c>
      <c r="F105" s="292">
        <v>7992</v>
      </c>
      <c r="G105" s="298">
        <v>0.38253012048192769</v>
      </c>
      <c r="H105" s="298">
        <v>0.60463842220598973</v>
      </c>
      <c r="I105" s="298">
        <v>0.78757939308398028</v>
      </c>
      <c r="J105" s="314">
        <v>0.61321261413335382</v>
      </c>
    </row>
    <row r="106" spans="2:10">
      <c r="B106" s="27" t="s">
        <v>118</v>
      </c>
      <c r="C106" s="292">
        <v>280</v>
      </c>
      <c r="D106" s="292">
        <v>6697</v>
      </c>
      <c r="E106" s="292">
        <v>1133</v>
      </c>
      <c r="F106" s="292">
        <v>8110</v>
      </c>
      <c r="G106" s="298">
        <v>0.39660056657223797</v>
      </c>
      <c r="H106" s="298">
        <v>0.59955237242614146</v>
      </c>
      <c r="I106" s="298">
        <v>0.74588545095457537</v>
      </c>
      <c r="J106" s="314">
        <v>0.60544979469951477</v>
      </c>
    </row>
    <row r="107" spans="2:10">
      <c r="B107" s="27" t="s">
        <v>119</v>
      </c>
      <c r="C107" s="292">
        <v>263</v>
      </c>
      <c r="D107" s="292">
        <v>6351</v>
      </c>
      <c r="E107" s="292">
        <v>1043</v>
      </c>
      <c r="F107" s="292">
        <v>7657</v>
      </c>
      <c r="G107" s="298">
        <v>0.36477115117891817</v>
      </c>
      <c r="H107" s="298">
        <v>0.57449118046132974</v>
      </c>
      <c r="I107" s="298">
        <v>0.68663594470046085</v>
      </c>
      <c r="J107" s="314">
        <v>0.57593080105302741</v>
      </c>
    </row>
    <row r="108" spans="2:10">
      <c r="B108" s="27" t="s">
        <v>120</v>
      </c>
      <c r="C108" s="292">
        <v>259</v>
      </c>
      <c r="D108" s="292">
        <v>5258</v>
      </c>
      <c r="E108" s="292">
        <v>960</v>
      </c>
      <c r="F108" s="292">
        <v>6477</v>
      </c>
      <c r="G108" s="298">
        <v>0.37212643678160917</v>
      </c>
      <c r="H108" s="298">
        <v>0.53402396912451755</v>
      </c>
      <c r="I108" s="298">
        <v>0.62297209604153148</v>
      </c>
      <c r="J108" s="314">
        <v>0.53604237358271956</v>
      </c>
    </row>
    <row r="109" spans="2:10">
      <c r="B109" s="27" t="s">
        <v>121</v>
      </c>
      <c r="C109" s="292">
        <v>218</v>
      </c>
      <c r="D109" s="292">
        <v>4185</v>
      </c>
      <c r="E109" s="292">
        <v>902</v>
      </c>
      <c r="F109" s="292">
        <v>5305</v>
      </c>
      <c r="G109" s="298">
        <v>0.36272878535773712</v>
      </c>
      <c r="H109" s="298">
        <v>0.50745725718443069</v>
      </c>
      <c r="I109" s="298">
        <v>0.59656084656084651</v>
      </c>
      <c r="J109" s="314">
        <v>0.51206563706563701</v>
      </c>
    </row>
    <row r="110" spans="2:10">
      <c r="B110" s="27" t="s">
        <v>122</v>
      </c>
      <c r="C110" s="292">
        <v>181</v>
      </c>
      <c r="D110" s="292">
        <v>3603</v>
      </c>
      <c r="E110" s="292">
        <v>904</v>
      </c>
      <c r="F110" s="292">
        <v>4688</v>
      </c>
      <c r="G110" s="298">
        <v>0.29966887417218541</v>
      </c>
      <c r="H110" s="298">
        <v>0.48630044540423811</v>
      </c>
      <c r="I110" s="298">
        <v>0.56429463171036209</v>
      </c>
      <c r="J110" s="314">
        <v>0.48757150286011441</v>
      </c>
    </row>
    <row r="111" spans="2:10">
      <c r="B111" s="27" t="s">
        <v>123</v>
      </c>
      <c r="C111" s="293">
        <v>188</v>
      </c>
      <c r="D111" s="293">
        <v>3133</v>
      </c>
      <c r="E111" s="293">
        <v>838</v>
      </c>
      <c r="F111" s="293">
        <v>4159</v>
      </c>
      <c r="G111" s="298">
        <v>0.32867132867132864</v>
      </c>
      <c r="H111" s="298">
        <v>0.47766427809117246</v>
      </c>
      <c r="I111" s="298">
        <v>0.55059132720105119</v>
      </c>
      <c r="J111" s="314">
        <v>0.48064255171616782</v>
      </c>
    </row>
    <row r="112" spans="2:10">
      <c r="B112" s="27" t="s">
        <v>124</v>
      </c>
      <c r="C112" s="293">
        <v>155</v>
      </c>
      <c r="D112" s="293">
        <v>2376</v>
      </c>
      <c r="E112" s="294">
        <v>737</v>
      </c>
      <c r="F112" s="293">
        <v>3268</v>
      </c>
      <c r="G112" s="298">
        <v>0.28492647058823528</v>
      </c>
      <c r="H112" s="298">
        <v>0.4258064516129032</v>
      </c>
      <c r="I112" s="298">
        <v>0.48711169861202908</v>
      </c>
      <c r="J112" s="314">
        <v>0.42791672122561214</v>
      </c>
    </row>
    <row r="113" spans="1:15">
      <c r="B113" s="27" t="s">
        <v>125</v>
      </c>
      <c r="C113" s="293">
        <v>135</v>
      </c>
      <c r="D113" s="293">
        <v>2232</v>
      </c>
      <c r="E113" s="294">
        <v>783</v>
      </c>
      <c r="F113" s="293">
        <v>3150</v>
      </c>
      <c r="G113" s="298">
        <v>0.26732673267326734</v>
      </c>
      <c r="H113" s="298">
        <v>0.4325581395348837</v>
      </c>
      <c r="I113" s="298">
        <v>0.45286292654713706</v>
      </c>
      <c r="J113" s="314">
        <v>0.42602109818771977</v>
      </c>
    </row>
    <row r="114" spans="1:15">
      <c r="B114" s="27" t="s">
        <v>126</v>
      </c>
      <c r="C114" s="293">
        <v>161</v>
      </c>
      <c r="D114" s="293">
        <v>2097</v>
      </c>
      <c r="E114" s="293">
        <v>891</v>
      </c>
      <c r="F114" s="293">
        <v>3149</v>
      </c>
      <c r="G114" s="298">
        <v>0.30149812734082398</v>
      </c>
      <c r="H114" s="298">
        <v>0.42813393221723151</v>
      </c>
      <c r="I114" s="298">
        <v>0.4576271186440678</v>
      </c>
      <c r="J114" s="314">
        <v>0.42675159235668791</v>
      </c>
    </row>
    <row r="115" spans="1:15">
      <c r="B115" s="27" t="s">
        <v>127</v>
      </c>
      <c r="C115" s="293">
        <v>141</v>
      </c>
      <c r="D115" s="293">
        <v>2100</v>
      </c>
      <c r="E115" s="293">
        <v>960</v>
      </c>
      <c r="F115" s="293">
        <v>3201</v>
      </c>
      <c r="G115" s="298">
        <v>0.28199999999999997</v>
      </c>
      <c r="H115" s="298">
        <v>0.43469261022562616</v>
      </c>
      <c r="I115" s="298">
        <v>0.43956043956043955</v>
      </c>
      <c r="J115" s="314">
        <v>0.42594810379241516</v>
      </c>
    </row>
    <row r="116" spans="1:15" ht="15" customHeight="1">
      <c r="B116" s="401" t="s">
        <v>288</v>
      </c>
      <c r="C116" s="401"/>
      <c r="D116" s="401"/>
      <c r="E116" s="401"/>
      <c r="F116" s="401"/>
      <c r="G116" s="401"/>
      <c r="H116" s="401"/>
      <c r="I116" s="401"/>
      <c r="J116" s="401"/>
      <c r="K116" s="401"/>
      <c r="L116" s="401"/>
      <c r="M116" s="401"/>
      <c r="N116" s="401"/>
      <c r="O116" s="401"/>
    </row>
    <row r="117" spans="1:15" ht="30" customHeight="1">
      <c r="A117" s="266"/>
      <c r="B117" s="402" t="s">
        <v>164</v>
      </c>
      <c r="C117" s="402"/>
      <c r="D117" s="402"/>
      <c r="E117" s="402"/>
      <c r="F117" s="402"/>
      <c r="G117" s="402"/>
      <c r="H117" s="402"/>
      <c r="I117" s="402"/>
      <c r="J117" s="402"/>
      <c r="K117" s="402"/>
      <c r="L117" s="402"/>
      <c r="M117" s="402"/>
      <c r="N117" s="402"/>
      <c r="O117" s="402"/>
    </row>
    <row r="118" spans="1:15" ht="15" customHeight="1">
      <c r="B118" s="403" t="s">
        <v>165</v>
      </c>
      <c r="C118" s="403"/>
      <c r="D118" s="403"/>
      <c r="E118" s="403"/>
      <c r="F118" s="403"/>
      <c r="G118" s="403"/>
      <c r="H118" s="403"/>
      <c r="I118" s="403"/>
      <c r="J118" s="403"/>
      <c r="K118" s="403"/>
      <c r="L118" s="403"/>
      <c r="M118" s="403"/>
      <c r="N118" s="403"/>
      <c r="O118" s="403"/>
    </row>
    <row r="119" spans="1:15">
      <c r="C119" s="223"/>
      <c r="D119" s="223"/>
      <c r="E119" s="223"/>
      <c r="F119" s="223"/>
      <c r="G119" s="223"/>
      <c r="H119" s="223"/>
      <c r="I119" s="223"/>
      <c r="J119" s="223"/>
    </row>
    <row r="121" spans="1:15">
      <c r="B121" s="324" t="s">
        <v>290</v>
      </c>
      <c r="C121" s="324"/>
      <c r="D121" s="324"/>
      <c r="E121" s="324"/>
      <c r="F121" s="324"/>
      <c r="G121" s="324"/>
      <c r="H121" s="15"/>
    </row>
    <row r="122" spans="1:15">
      <c r="B122" s="70"/>
      <c r="C122" s="389" t="s">
        <v>129</v>
      </c>
      <c r="D122" s="389"/>
      <c r="E122" s="272"/>
      <c r="F122" s="393" t="s">
        <v>130</v>
      </c>
      <c r="G122" s="393"/>
      <c r="H122" s="393"/>
    </row>
    <row r="123" spans="1:15">
      <c r="B123" s="70" t="s">
        <v>29</v>
      </c>
      <c r="C123" s="273" t="s">
        <v>131</v>
      </c>
      <c r="D123" s="273" t="s">
        <v>292</v>
      </c>
      <c r="E123" s="273" t="s">
        <v>138</v>
      </c>
      <c r="F123" s="273" t="s">
        <v>131</v>
      </c>
      <c r="G123" s="273" t="s">
        <v>292</v>
      </c>
      <c r="H123" s="273" t="s">
        <v>2</v>
      </c>
    </row>
    <row r="124" spans="1:15" ht="15" customHeight="1">
      <c r="B124" s="269" t="s">
        <v>19</v>
      </c>
      <c r="C124" s="106">
        <f>354+236</f>
        <v>590</v>
      </c>
      <c r="D124" s="107">
        <v>10768</v>
      </c>
      <c r="E124" s="30" t="s">
        <v>139</v>
      </c>
      <c r="F124" s="47">
        <v>24.4</v>
      </c>
      <c r="G124" s="47">
        <v>2.7</v>
      </c>
      <c r="H124" s="47">
        <f>F124/G124</f>
        <v>9.0370370370370363</v>
      </c>
    </row>
    <row r="125" spans="1:15">
      <c r="B125" s="269" t="s">
        <v>20</v>
      </c>
      <c r="C125" s="106">
        <v>629</v>
      </c>
      <c r="D125" s="107">
        <v>10662</v>
      </c>
      <c r="E125" s="30" t="s">
        <v>139</v>
      </c>
      <c r="F125" s="47">
        <v>25</v>
      </c>
      <c r="G125" s="47">
        <v>2.6</v>
      </c>
      <c r="H125" s="47">
        <f t="shared" ref="H125:H131" si="1">F125/G125</f>
        <v>9.615384615384615</v>
      </c>
    </row>
    <row r="126" spans="1:15">
      <c r="B126" s="269" t="s">
        <v>21</v>
      </c>
      <c r="C126" s="106">
        <v>756</v>
      </c>
      <c r="D126" s="107">
        <v>12149</v>
      </c>
      <c r="E126" s="30" t="s">
        <v>139</v>
      </c>
      <c r="F126" s="47">
        <v>28.8</v>
      </c>
      <c r="G126" s="47">
        <v>2.9</v>
      </c>
      <c r="H126" s="47">
        <f t="shared" si="1"/>
        <v>9.931034482758621</v>
      </c>
    </row>
    <row r="127" spans="1:15">
      <c r="B127" s="269" t="s">
        <v>22</v>
      </c>
      <c r="C127" s="106">
        <v>813</v>
      </c>
      <c r="D127" s="107">
        <v>12547</v>
      </c>
      <c r="E127" s="106">
        <v>451</v>
      </c>
      <c r="F127" s="47">
        <v>29.820126753855735</v>
      </c>
      <c r="G127" s="47">
        <v>2.9262870462062756</v>
      </c>
      <c r="H127" s="47">
        <f t="shared" si="1"/>
        <v>10.190431178826227</v>
      </c>
    </row>
    <row r="128" spans="1:15">
      <c r="B128" s="269" t="s">
        <v>55</v>
      </c>
      <c r="C128" s="106">
        <v>829</v>
      </c>
      <c r="D128" s="107">
        <v>12491</v>
      </c>
      <c r="E128" s="106">
        <v>313</v>
      </c>
      <c r="F128" s="47">
        <v>29.5</v>
      </c>
      <c r="G128" s="47">
        <v>2.8615806848458329</v>
      </c>
      <c r="H128" s="47">
        <f t="shared" si="1"/>
        <v>10.308987671123209</v>
      </c>
    </row>
    <row r="129" spans="1:15">
      <c r="B129" s="269" t="s">
        <v>24</v>
      </c>
      <c r="C129" s="106">
        <v>921</v>
      </c>
      <c r="D129" s="107">
        <v>12900</v>
      </c>
      <c r="E129" s="106">
        <v>308</v>
      </c>
      <c r="F129" s="47">
        <v>31.57569939659901</v>
      </c>
      <c r="G129" s="47">
        <v>2.8973997072952482</v>
      </c>
      <c r="H129" s="47">
        <f t="shared" si="1"/>
        <v>10.897943876054038</v>
      </c>
    </row>
    <row r="130" spans="1:15">
      <c r="B130" s="269" t="s">
        <v>25</v>
      </c>
      <c r="C130" s="106">
        <v>1011</v>
      </c>
      <c r="D130" s="107">
        <v>13839</v>
      </c>
      <c r="E130" s="106">
        <v>297</v>
      </c>
      <c r="F130" s="47">
        <v>33.555710445086127</v>
      </c>
      <c r="G130" s="47">
        <v>3.052400310643876</v>
      </c>
      <c r="H130" s="47">
        <f t="shared" si="1"/>
        <v>10.993220754196509</v>
      </c>
    </row>
    <row r="131" spans="1:15">
      <c r="B131" s="270" t="s">
        <v>26</v>
      </c>
      <c r="C131" s="106">
        <v>1181</v>
      </c>
      <c r="D131" s="107">
        <v>15634</v>
      </c>
      <c r="E131" s="106">
        <v>350</v>
      </c>
      <c r="F131" s="47">
        <v>37.909671620710682</v>
      </c>
      <c r="G131" s="47">
        <v>3.3866018026495381</v>
      </c>
      <c r="H131" s="47">
        <f t="shared" si="1"/>
        <v>11.194015071701584</v>
      </c>
    </row>
    <row r="132" spans="1:15">
      <c r="B132" s="270" t="s">
        <v>27</v>
      </c>
      <c r="C132" s="106">
        <v>1350</v>
      </c>
      <c r="D132" s="107">
        <v>17894</v>
      </c>
      <c r="E132" s="106">
        <v>561</v>
      </c>
      <c r="F132" s="47">
        <v>41.925465838509318</v>
      </c>
      <c r="G132" s="47">
        <v>3.8003675061994371</v>
      </c>
      <c r="H132" s="47">
        <f>F132/G132</f>
        <v>11.031950402195955</v>
      </c>
    </row>
    <row r="133" spans="1:15">
      <c r="B133" s="270" t="s">
        <v>39</v>
      </c>
      <c r="C133" s="102">
        <v>1495</v>
      </c>
      <c r="D133" s="211">
        <v>18827</v>
      </c>
      <c r="E133" s="102">
        <v>559</v>
      </c>
      <c r="F133" s="212">
        <v>44.9</v>
      </c>
      <c r="G133" s="212">
        <v>3.8</v>
      </c>
      <c r="H133" s="212">
        <v>11.7</v>
      </c>
    </row>
    <row r="134" spans="1:15">
      <c r="B134" s="405" t="s">
        <v>140</v>
      </c>
      <c r="C134" s="405"/>
      <c r="D134" s="405"/>
      <c r="E134" s="405"/>
      <c r="F134" s="405"/>
      <c r="G134" s="405"/>
      <c r="H134" s="405"/>
    </row>
    <row r="135" spans="1:15" ht="15" customHeight="1">
      <c r="A135" s="266"/>
      <c r="B135" s="387" t="s">
        <v>141</v>
      </c>
      <c r="C135" s="387"/>
      <c r="D135" s="387"/>
      <c r="E135" s="387"/>
      <c r="F135" s="387"/>
      <c r="G135" s="387"/>
      <c r="H135" s="387"/>
      <c r="I135" s="387"/>
      <c r="J135" s="387"/>
      <c r="K135" s="387"/>
      <c r="L135" s="387"/>
      <c r="M135" s="387"/>
      <c r="N135" s="387"/>
      <c r="O135" s="266"/>
    </row>
    <row r="138" spans="1:15">
      <c r="B138" s="404" t="s">
        <v>291</v>
      </c>
      <c r="C138" s="404"/>
      <c r="D138" s="404"/>
      <c r="E138" s="404"/>
      <c r="F138" s="404"/>
      <c r="G138" s="404"/>
    </row>
    <row r="139" spans="1:15" ht="30">
      <c r="B139" s="63"/>
      <c r="C139" s="296" t="s">
        <v>144</v>
      </c>
      <c r="D139" s="296" t="s">
        <v>30</v>
      </c>
      <c r="E139" s="296" t="s">
        <v>193</v>
      </c>
      <c r="F139" s="296" t="s">
        <v>292</v>
      </c>
      <c r="G139" s="297" t="s">
        <v>145</v>
      </c>
    </row>
    <row r="140" spans="1:15">
      <c r="B140" s="274" t="s">
        <v>146</v>
      </c>
      <c r="C140" s="109">
        <v>108</v>
      </c>
      <c r="D140" s="111">
        <v>0.50700000000000001</v>
      </c>
      <c r="E140" s="110">
        <v>1035</v>
      </c>
      <c r="F140" s="111">
        <v>0.34799999999999998</v>
      </c>
      <c r="G140" s="275">
        <f t="shared" ref="G140:G149" si="2">D140/F140</f>
        <v>1.4568965517241381</v>
      </c>
    </row>
    <row r="141" spans="1:15">
      <c r="B141" s="274" t="s">
        <v>147</v>
      </c>
      <c r="C141" s="109">
        <v>101</v>
      </c>
      <c r="D141" s="111">
        <v>0.51300000000000001</v>
      </c>
      <c r="E141" s="110">
        <v>1054</v>
      </c>
      <c r="F141" s="111">
        <v>0.33200000000000002</v>
      </c>
      <c r="G141" s="275">
        <f t="shared" si="2"/>
        <v>1.5451807228915662</v>
      </c>
    </row>
    <row r="142" spans="1:15">
      <c r="B142" s="274" t="s">
        <v>148</v>
      </c>
      <c r="C142" s="109">
        <v>96</v>
      </c>
      <c r="D142" s="111">
        <v>0.46600000000000003</v>
      </c>
      <c r="E142" s="110">
        <v>1088</v>
      </c>
      <c r="F142" s="111">
        <v>0.32600000000000001</v>
      </c>
      <c r="G142" s="275">
        <f t="shared" si="2"/>
        <v>1.4294478527607362</v>
      </c>
    </row>
    <row r="143" spans="1:15">
      <c r="B143" s="274" t="s">
        <v>149</v>
      </c>
      <c r="C143" s="109">
        <v>135</v>
      </c>
      <c r="D143" s="111">
        <v>0.55555555555555558</v>
      </c>
      <c r="E143" s="110">
        <v>1189</v>
      </c>
      <c r="F143" s="111">
        <v>0.35921450151057399</v>
      </c>
      <c r="G143" s="275">
        <f t="shared" si="2"/>
        <v>1.5465844313615551</v>
      </c>
    </row>
    <row r="144" spans="1:15">
      <c r="B144" s="274" t="s">
        <v>150</v>
      </c>
      <c r="C144" s="109">
        <v>125</v>
      </c>
      <c r="D144" s="111">
        <v>0.52301255230125521</v>
      </c>
      <c r="E144" s="110">
        <v>1219</v>
      </c>
      <c r="F144" s="111">
        <v>0.34611016467915956</v>
      </c>
      <c r="G144" s="275">
        <f t="shared" si="2"/>
        <v>1.5111158402010016</v>
      </c>
    </row>
    <row r="145" spans="2:7">
      <c r="B145" s="274" t="s">
        <v>151</v>
      </c>
      <c r="C145" s="109">
        <v>152</v>
      </c>
      <c r="D145" s="111">
        <v>0.50331125827814571</v>
      </c>
      <c r="E145" s="110">
        <v>1209</v>
      </c>
      <c r="F145" s="111">
        <v>0.35663716814159291</v>
      </c>
      <c r="G145" s="275">
        <f t="shared" si="2"/>
        <v>1.4112697812761903</v>
      </c>
    </row>
    <row r="146" spans="2:7">
      <c r="B146" s="274" t="s">
        <v>152</v>
      </c>
      <c r="C146" s="109">
        <v>171</v>
      </c>
      <c r="D146" s="111">
        <v>0.55339805825242716</v>
      </c>
      <c r="E146" s="110">
        <v>1388</v>
      </c>
      <c r="F146" s="111">
        <v>0.38236914600550964</v>
      </c>
      <c r="G146" s="275">
        <f t="shared" si="2"/>
        <v>1.4472874290031057</v>
      </c>
    </row>
    <row r="147" spans="2:7">
      <c r="B147" s="276" t="s">
        <v>153</v>
      </c>
      <c r="C147" s="109">
        <v>248</v>
      </c>
      <c r="D147" s="111">
        <v>0.59759036144578315</v>
      </c>
      <c r="E147" s="110">
        <v>1586</v>
      </c>
      <c r="F147" s="108">
        <v>0.42622950819672129</v>
      </c>
      <c r="G147" s="275">
        <f t="shared" si="2"/>
        <v>1.4020389249304914</v>
      </c>
    </row>
    <row r="148" spans="2:7">
      <c r="B148" s="276" t="s">
        <v>154</v>
      </c>
      <c r="C148" s="106">
        <v>199</v>
      </c>
      <c r="D148" s="112">
        <v>0.55586592178770955</v>
      </c>
      <c r="E148" s="107">
        <v>1592</v>
      </c>
      <c r="F148" s="112">
        <v>0.41850683491062041</v>
      </c>
      <c r="G148" s="275">
        <f t="shared" si="2"/>
        <v>1.3282122905027933</v>
      </c>
    </row>
    <row r="149" spans="2:7">
      <c r="B149" s="113" t="s">
        <v>155</v>
      </c>
      <c r="C149" s="212">
        <v>246</v>
      </c>
      <c r="D149" s="213">
        <v>0.53400000000000003</v>
      </c>
      <c r="E149" s="212">
        <v>1902</v>
      </c>
      <c r="F149" s="213">
        <v>0.42799999999999999</v>
      </c>
      <c r="G149" s="212">
        <f t="shared" si="2"/>
        <v>1.2476635514018692</v>
      </c>
    </row>
    <row r="150" spans="2:7">
      <c r="B150" s="277" t="s">
        <v>143</v>
      </c>
      <c r="C150" s="80"/>
      <c r="D150" s="80"/>
      <c r="E150" s="80"/>
      <c r="F150" s="114"/>
      <c r="G150" s="114"/>
    </row>
    <row r="153" spans="2:7">
      <c r="B153" s="404" t="s">
        <v>239</v>
      </c>
      <c r="C153" s="404"/>
      <c r="D153" s="404"/>
      <c r="E153" s="404"/>
      <c r="F153" s="404"/>
    </row>
    <row r="154" spans="2:7">
      <c r="B154" s="70"/>
      <c r="C154" s="396" t="s">
        <v>30</v>
      </c>
      <c r="D154" s="397"/>
      <c r="E154" s="396" t="s">
        <v>85</v>
      </c>
      <c r="F154" s="397"/>
    </row>
    <row r="155" spans="2:7" ht="30">
      <c r="B155" s="120"/>
      <c r="C155" s="35" t="s">
        <v>166</v>
      </c>
      <c r="D155" s="35" t="s">
        <v>167</v>
      </c>
      <c r="E155" s="35" t="s">
        <v>166</v>
      </c>
      <c r="F155" s="35" t="s">
        <v>167</v>
      </c>
    </row>
    <row r="156" spans="2:7">
      <c r="B156" s="27" t="s">
        <v>19</v>
      </c>
      <c r="C156" s="278">
        <v>0.4</v>
      </c>
      <c r="D156" s="111">
        <v>0.6</v>
      </c>
      <c r="E156" s="278">
        <v>0.36499999999999999</v>
      </c>
      <c r="F156" s="278">
        <v>0.63500000000000001</v>
      </c>
    </row>
    <row r="157" spans="2:7">
      <c r="B157" s="27" t="s">
        <v>20</v>
      </c>
      <c r="C157" s="278">
        <v>0.39600000000000002</v>
      </c>
      <c r="D157" s="111">
        <v>0.60399999999999998</v>
      </c>
      <c r="E157" s="278">
        <v>0.374</v>
      </c>
      <c r="F157" s="278">
        <v>0.626</v>
      </c>
    </row>
    <row r="158" spans="2:7">
      <c r="B158" s="27" t="s">
        <v>21</v>
      </c>
      <c r="C158" s="278">
        <v>0.35799999999999998</v>
      </c>
      <c r="D158" s="111">
        <v>0.64200000000000002</v>
      </c>
      <c r="E158" s="278">
        <v>0.33600000000000002</v>
      </c>
      <c r="F158" s="278">
        <v>0.66400000000000003</v>
      </c>
    </row>
    <row r="159" spans="2:7">
      <c r="B159" s="27" t="s">
        <v>22</v>
      </c>
      <c r="C159" s="278">
        <v>0.35301353013530135</v>
      </c>
      <c r="D159" s="111">
        <f t="shared" ref="D159:D164" si="3">1-C159</f>
        <v>0.64698646986469865</v>
      </c>
      <c r="E159" s="278">
        <v>0.33880608910496535</v>
      </c>
      <c r="F159" s="278">
        <v>0.66100000000000003</v>
      </c>
    </row>
    <row r="160" spans="2:7">
      <c r="B160" s="27" t="s">
        <v>55</v>
      </c>
      <c r="C160" s="278">
        <v>0.3835946924004825</v>
      </c>
      <c r="D160" s="111">
        <f t="shared" si="3"/>
        <v>0.6164053075995175</v>
      </c>
      <c r="E160" s="278">
        <v>0.35713713873989272</v>
      </c>
      <c r="F160" s="278">
        <v>0.64300000000000002</v>
      </c>
    </row>
    <row r="161" spans="2:12">
      <c r="B161" s="27" t="s">
        <v>24</v>
      </c>
      <c r="C161" s="278">
        <v>0.40716612377850164</v>
      </c>
      <c r="D161" s="111">
        <f t="shared" si="3"/>
        <v>0.59283387622149841</v>
      </c>
      <c r="E161" s="278">
        <v>0.36240310077519378</v>
      </c>
      <c r="F161" s="278">
        <v>0.63800000000000001</v>
      </c>
    </row>
    <row r="162" spans="2:12">
      <c r="B162" s="27" t="s">
        <v>25</v>
      </c>
      <c r="C162" s="278">
        <v>0.44510385756676557</v>
      </c>
      <c r="D162" s="111">
        <f t="shared" si="3"/>
        <v>0.55489614243323437</v>
      </c>
      <c r="E162" s="278">
        <v>0.37950718982585446</v>
      </c>
      <c r="F162" s="278">
        <v>0.62</v>
      </c>
    </row>
    <row r="163" spans="2:12">
      <c r="B163" s="27" t="s">
        <v>26</v>
      </c>
      <c r="C163" s="278">
        <v>0.43014394580863674</v>
      </c>
      <c r="D163" s="111">
        <f t="shared" si="3"/>
        <v>0.56985605419136331</v>
      </c>
      <c r="E163" s="278">
        <v>0.36925930663937573</v>
      </c>
      <c r="F163" s="278">
        <v>0.63100000000000001</v>
      </c>
    </row>
    <row r="164" spans="2:12">
      <c r="B164" s="27" t="s">
        <v>133</v>
      </c>
      <c r="C164" s="111">
        <v>0.37259259259259259</v>
      </c>
      <c r="D164" s="111">
        <f t="shared" si="3"/>
        <v>0.62740740740740741</v>
      </c>
      <c r="E164" s="112">
        <v>0.31871018218397229</v>
      </c>
      <c r="F164" s="111">
        <f>1-E164</f>
        <v>0.68128981781602771</v>
      </c>
    </row>
    <row r="165" spans="2:12">
      <c r="B165" s="27" t="s">
        <v>39</v>
      </c>
      <c r="C165" s="213">
        <v>0.38300000000000001</v>
      </c>
      <c r="D165" s="213">
        <v>0.61699999999999999</v>
      </c>
      <c r="E165" s="213">
        <v>0.32800000000000001</v>
      </c>
      <c r="F165" s="213">
        <v>0.67200000000000004</v>
      </c>
    </row>
    <row r="166" spans="2:12" ht="15" customHeight="1">
      <c r="B166" s="388" t="s">
        <v>324</v>
      </c>
      <c r="C166" s="388"/>
      <c r="D166" s="388"/>
      <c r="E166" s="388"/>
      <c r="F166" s="388"/>
      <c r="G166" s="388"/>
      <c r="H166" s="388"/>
      <c r="I166" s="388"/>
      <c r="J166" s="388"/>
      <c r="K166" s="388"/>
      <c r="L166" s="388"/>
    </row>
    <row r="169" spans="2:12">
      <c r="B169" s="59"/>
      <c r="C169" s="279"/>
      <c r="D169" s="279"/>
      <c r="E169" s="279"/>
      <c r="F169" s="279"/>
      <c r="G169" s="279"/>
    </row>
    <row r="170" spans="2:12">
      <c r="B170" s="70"/>
      <c r="C170" s="280"/>
      <c r="D170" s="280"/>
      <c r="E170" s="279"/>
      <c r="F170" s="279"/>
      <c r="G170" s="279"/>
    </row>
    <row r="171" spans="2:12">
      <c r="B171" s="281"/>
      <c r="C171" s="214"/>
      <c r="D171" s="214"/>
      <c r="E171" s="279"/>
      <c r="F171" s="279"/>
      <c r="G171" s="279"/>
    </row>
    <row r="172" spans="2:12">
      <c r="B172" s="281"/>
      <c r="C172" s="214"/>
      <c r="D172" s="214"/>
      <c r="E172" s="279"/>
      <c r="F172" s="279"/>
      <c r="G172" s="279"/>
    </row>
    <row r="173" spans="2:12">
      <c r="B173" s="281"/>
      <c r="C173" s="214"/>
      <c r="D173" s="214"/>
      <c r="E173" s="279"/>
      <c r="F173" s="279"/>
      <c r="G173" s="279"/>
    </row>
    <row r="174" spans="2:12">
      <c r="B174" s="281"/>
      <c r="C174" s="214"/>
      <c r="D174" s="214"/>
      <c r="E174" s="279"/>
      <c r="F174" s="279"/>
      <c r="G174" s="279"/>
    </row>
    <row r="175" spans="2:12">
      <c r="B175" s="281"/>
      <c r="C175" s="215"/>
      <c r="D175" s="215"/>
      <c r="E175" s="279"/>
      <c r="F175" s="279"/>
      <c r="G175" s="279"/>
    </row>
    <row r="176" spans="2:12">
      <c r="B176" s="395"/>
      <c r="C176" s="395"/>
      <c r="D176" s="395"/>
      <c r="E176" s="395"/>
      <c r="F176" s="279"/>
      <c r="G176" s="279"/>
    </row>
    <row r="177" spans="2:7">
      <c r="B177" s="279"/>
      <c r="C177" s="279"/>
      <c r="D177" s="279"/>
      <c r="E177" s="279"/>
      <c r="F177" s="279"/>
      <c r="G177" s="279"/>
    </row>
  </sheetData>
  <mergeCells count="58">
    <mergeCell ref="B8:B10"/>
    <mergeCell ref="B11:B13"/>
    <mergeCell ref="B14:B16"/>
    <mergeCell ref="B17:B19"/>
    <mergeCell ref="B20:B22"/>
    <mergeCell ref="B23:R23"/>
    <mergeCell ref="B24:Q24"/>
    <mergeCell ref="B25:P25"/>
    <mergeCell ref="O29:O30"/>
    <mergeCell ref="B49:M49"/>
    <mergeCell ref="B34:B36"/>
    <mergeCell ref="B37:B39"/>
    <mergeCell ref="B40:B42"/>
    <mergeCell ref="B43:B45"/>
    <mergeCell ref="B47:M47"/>
    <mergeCell ref="D29:F29"/>
    <mergeCell ref="B31:B33"/>
    <mergeCell ref="B30:C30"/>
    <mergeCell ref="B48:K48"/>
    <mergeCell ref="B46:J46"/>
    <mergeCell ref="K29:K30"/>
    <mergeCell ref="B176:E176"/>
    <mergeCell ref="C154:D154"/>
    <mergeCell ref="E154:F154"/>
    <mergeCell ref="G103:J103"/>
    <mergeCell ref="C122:D122"/>
    <mergeCell ref="F122:H122"/>
    <mergeCell ref="C103:F103"/>
    <mergeCell ref="B116:O116"/>
    <mergeCell ref="B117:O117"/>
    <mergeCell ref="B118:O118"/>
    <mergeCell ref="B138:G138"/>
    <mergeCell ref="B153:F153"/>
    <mergeCell ref="B134:H134"/>
    <mergeCell ref="H29:J29"/>
    <mergeCell ref="B135:N135"/>
    <mergeCell ref="B166:L166"/>
    <mergeCell ref="C69:D69"/>
    <mergeCell ref="C54:E54"/>
    <mergeCell ref="C85:F85"/>
    <mergeCell ref="G85:J85"/>
    <mergeCell ref="B98:J98"/>
    <mergeCell ref="B99:J99"/>
    <mergeCell ref="B81:D81"/>
    <mergeCell ref="B50:L50"/>
    <mergeCell ref="L29:N29"/>
    <mergeCell ref="F54:H54"/>
    <mergeCell ref="G29:G30"/>
    <mergeCell ref="B2:N2"/>
    <mergeCell ref="D6:F6"/>
    <mergeCell ref="G6:G7"/>
    <mergeCell ref="H6:J6"/>
    <mergeCell ref="K6:K7"/>
    <mergeCell ref="L6:N6"/>
    <mergeCell ref="B5:P5"/>
    <mergeCell ref="O6:O7"/>
    <mergeCell ref="P6:P7"/>
    <mergeCell ref="B7:C7"/>
  </mergeCells>
  <conditionalFormatting sqref="B6:C6 B20 B8:C8 B11:C11 C9:C10 B14:C14 C12:C13 B17:C17 C15:C16 C18:C19 D8:P22 D31:O45 D30:F30 B30:B45">
    <cfRule type="cellIs" dxfId="28" priority="34" operator="between">
      <formula>1</formula>
      <formula>3</formula>
    </cfRule>
  </conditionalFormatting>
  <conditionalFormatting sqref="P6">
    <cfRule type="cellIs" dxfId="27" priority="27" operator="between">
      <formula>1</formula>
      <formula>3</formula>
    </cfRule>
  </conditionalFormatting>
  <conditionalFormatting sqref="B23">
    <cfRule type="cellIs" dxfId="26" priority="30" operator="between">
      <formula>1</formula>
      <formula>3</formula>
    </cfRule>
  </conditionalFormatting>
  <conditionalFormatting sqref="B85:B86">
    <cfRule type="cellIs" dxfId="25" priority="24" operator="between">
      <formula>1</formula>
      <formula>3</formula>
    </cfRule>
  </conditionalFormatting>
  <conditionalFormatting sqref="C20:C22">
    <cfRule type="cellIs" dxfId="24" priority="26" operator="between">
      <formula>1</formula>
      <formula>3</formula>
    </cfRule>
  </conditionalFormatting>
  <conditionalFormatting sqref="B116">
    <cfRule type="cellIs" dxfId="23" priority="23" operator="between">
      <formula>1</formula>
      <formula>3</formula>
    </cfRule>
  </conditionalFormatting>
  <conditionalFormatting sqref="O50:O51">
    <cfRule type="cellIs" dxfId="22" priority="14" operator="between">
      <formula>1</formula>
      <formula>3</formula>
    </cfRule>
  </conditionalFormatting>
  <conditionalFormatting sqref="L28:M28 B29:H29">
    <cfRule type="cellIs" dxfId="21" priority="22" operator="between">
      <formula>1</formula>
      <formula>3</formula>
    </cfRule>
  </conditionalFormatting>
  <conditionalFormatting sqref="B28">
    <cfRule type="cellIs" dxfId="20" priority="19" operator="between">
      <formula>1</formula>
      <formula>3</formula>
    </cfRule>
  </conditionalFormatting>
  <conditionalFormatting sqref="L29 H30:J30 L30:N30">
    <cfRule type="cellIs" dxfId="19" priority="18" operator="between">
      <formula>1</formula>
      <formula>3</formula>
    </cfRule>
  </conditionalFormatting>
  <conditionalFormatting sqref="K29">
    <cfRule type="cellIs" dxfId="18" priority="17" operator="between">
      <formula>1</formula>
      <formula>3</formula>
    </cfRule>
  </conditionalFormatting>
  <conditionalFormatting sqref="O29">
    <cfRule type="cellIs" dxfId="17" priority="16" operator="between">
      <formula>1</formula>
      <formula>3</formula>
    </cfRule>
  </conditionalFormatting>
  <conditionalFormatting sqref="N46">
    <cfRule type="cellIs" dxfId="16" priority="15" operator="between">
      <formula>1</formula>
      <formula>3</formula>
    </cfRule>
  </conditionalFormatting>
  <conditionalFormatting sqref="C31:C42">
    <cfRule type="cellIs" dxfId="15" priority="2" operator="between">
      <formula>1</formula>
      <formula>3</formula>
    </cfRule>
  </conditionalFormatting>
  <conditionalFormatting sqref="C43:C45">
    <cfRule type="cellIs" dxfId="14" priority="1" operator="between">
      <formula>1</formula>
      <formula>3</formula>
    </cfRule>
  </conditionalFormatting>
  <pageMargins left="0.7" right="0.7" top="0.75" bottom="0.75" header="0.3" footer="0.3"/>
  <pageSetup paperSize="9" scale="61" fitToHeight="0" orientation="landscape" r:id="rId1"/>
  <headerFooter>
    <oddFooter>&amp;L&amp;1#&amp;"Calibri"&amp;11&amp;K000000OFFICIAL</oddFooter>
  </headerFooter>
  <rowBreaks count="3" manualBreakCount="3">
    <brk id="26" max="14" man="1"/>
    <brk id="67" max="14" man="1"/>
    <brk id="11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O37"/>
  <sheetViews>
    <sheetView zoomScaleNormal="100" workbookViewId="0">
      <selection activeCell="K25" sqref="K25"/>
    </sheetView>
  </sheetViews>
  <sheetFormatPr defaultRowHeight="15"/>
  <cols>
    <col min="1" max="1" width="5.7109375" style="58" customWidth="1"/>
    <col min="2" max="9" width="14.85546875" style="58" customWidth="1"/>
    <col min="10" max="16384" width="9.140625" style="58"/>
  </cols>
  <sheetData>
    <row r="2" spans="2:15" s="77" customFormat="1" ht="117.75" customHeight="1">
      <c r="B2" s="332" t="s">
        <v>168</v>
      </c>
      <c r="C2" s="332"/>
      <c r="D2" s="332"/>
      <c r="E2" s="332"/>
      <c r="F2" s="332"/>
      <c r="G2" s="332"/>
      <c r="H2" s="332"/>
      <c r="I2" s="332"/>
      <c r="J2" s="332"/>
      <c r="K2" s="332"/>
      <c r="L2" s="332"/>
      <c r="M2" s="332"/>
      <c r="N2" s="234"/>
      <c r="O2" s="234"/>
    </row>
    <row r="5" spans="2:15">
      <c r="B5" s="325" t="s">
        <v>295</v>
      </c>
      <c r="C5" s="325"/>
      <c r="D5" s="325"/>
      <c r="E5" s="325"/>
    </row>
    <row r="6" spans="2:15" ht="30" customHeight="1">
      <c r="B6" s="54"/>
      <c r="C6" s="183" t="s">
        <v>202</v>
      </c>
      <c r="D6" s="183" t="s">
        <v>294</v>
      </c>
    </row>
    <row r="7" spans="2:15">
      <c r="B7" s="60">
        <v>2009</v>
      </c>
      <c r="C7" s="185">
        <v>38</v>
      </c>
      <c r="D7" s="186">
        <v>600</v>
      </c>
    </row>
    <row r="8" spans="2:15">
      <c r="B8" s="60">
        <v>2010</v>
      </c>
      <c r="C8" s="185">
        <v>38</v>
      </c>
      <c r="D8" s="186">
        <v>1049</v>
      </c>
    </row>
    <row r="9" spans="2:15">
      <c r="B9" s="60">
        <v>2011</v>
      </c>
      <c r="C9" s="185">
        <v>38</v>
      </c>
      <c r="D9" s="186">
        <v>1400</v>
      </c>
    </row>
    <row r="10" spans="2:15">
      <c r="B10" s="60">
        <v>2012</v>
      </c>
      <c r="C10" s="185">
        <v>39</v>
      </c>
      <c r="D10" s="186">
        <v>1749</v>
      </c>
    </row>
    <row r="11" spans="2:15">
      <c r="B11" s="60">
        <v>2013</v>
      </c>
      <c r="C11" s="185">
        <v>39</v>
      </c>
      <c r="D11" s="186">
        <v>1842</v>
      </c>
    </row>
    <row r="12" spans="2:15">
      <c r="B12" s="60">
        <v>2014</v>
      </c>
      <c r="C12" s="185">
        <v>39</v>
      </c>
      <c r="D12" s="186">
        <v>2041</v>
      </c>
    </row>
    <row r="13" spans="2:15">
      <c r="B13" s="187">
        <v>2015</v>
      </c>
      <c r="C13" s="188">
        <v>39</v>
      </c>
      <c r="D13" s="186">
        <v>2109</v>
      </c>
    </row>
    <row r="14" spans="2:15">
      <c r="B14" s="60">
        <v>2016</v>
      </c>
      <c r="C14" s="185">
        <v>39</v>
      </c>
      <c r="D14" s="186">
        <v>2189</v>
      </c>
    </row>
    <row r="15" spans="2:15">
      <c r="B15" s="187">
        <v>2017</v>
      </c>
      <c r="C15" s="188">
        <v>39</v>
      </c>
      <c r="D15" s="189">
        <v>2297</v>
      </c>
    </row>
    <row r="18" spans="2:10">
      <c r="B18" s="117" t="s">
        <v>240</v>
      </c>
      <c r="C18" s="80"/>
      <c r="D18" s="80"/>
      <c r="E18" s="80"/>
      <c r="F18" s="70"/>
      <c r="G18" s="70"/>
      <c r="H18" s="70"/>
      <c r="I18" s="70"/>
      <c r="J18" s="70"/>
    </row>
    <row r="19" spans="2:10" ht="90" customHeight="1">
      <c r="B19" s="226" t="s">
        <v>29</v>
      </c>
      <c r="C19" s="301" t="s">
        <v>203</v>
      </c>
      <c r="D19" s="301" t="s">
        <v>204</v>
      </c>
      <c r="E19" s="301" t="s">
        <v>205</v>
      </c>
      <c r="F19" s="301" t="s">
        <v>206</v>
      </c>
      <c r="G19" s="301" t="s">
        <v>207</v>
      </c>
      <c r="H19" s="301" t="s">
        <v>208</v>
      </c>
      <c r="I19" s="380" t="s">
        <v>209</v>
      </c>
      <c r="J19" s="380"/>
    </row>
    <row r="20" spans="2:10">
      <c r="B20" s="226" t="s">
        <v>210</v>
      </c>
      <c r="C20" s="190">
        <v>33</v>
      </c>
      <c r="D20" s="191">
        <v>71438</v>
      </c>
      <c r="E20" s="191">
        <v>71457</v>
      </c>
      <c r="F20" s="176">
        <v>0.314</v>
      </c>
      <c r="G20" s="191">
        <v>1707</v>
      </c>
      <c r="H20" s="191">
        <v>1720</v>
      </c>
      <c r="I20" s="416">
        <v>0</v>
      </c>
      <c r="J20" s="416"/>
    </row>
    <row r="21" spans="2:10">
      <c r="B21" s="226" t="s">
        <v>211</v>
      </c>
      <c r="C21" s="190">
        <v>36</v>
      </c>
      <c r="D21" s="191">
        <v>71438</v>
      </c>
      <c r="E21" s="191">
        <v>71457</v>
      </c>
      <c r="F21" s="176">
        <v>0.314</v>
      </c>
      <c r="G21" s="191">
        <v>1707</v>
      </c>
      <c r="H21" s="191">
        <v>1720</v>
      </c>
      <c r="I21" s="416">
        <v>0</v>
      </c>
      <c r="J21" s="416"/>
    </row>
    <row r="22" spans="2:10">
      <c r="B22" s="226" t="s">
        <v>212</v>
      </c>
      <c r="C22" s="190">
        <v>38</v>
      </c>
      <c r="D22" s="191">
        <v>83326</v>
      </c>
      <c r="E22" s="191">
        <v>83595</v>
      </c>
      <c r="F22" s="176">
        <v>0.36599999999999999</v>
      </c>
      <c r="G22" s="191">
        <v>14845</v>
      </c>
      <c r="H22" s="191">
        <v>15107</v>
      </c>
      <c r="I22" s="416">
        <v>13394</v>
      </c>
      <c r="J22" s="416"/>
    </row>
    <row r="23" spans="2:10">
      <c r="B23" s="226" t="s">
        <v>213</v>
      </c>
      <c r="C23" s="123">
        <v>40</v>
      </c>
      <c r="D23" s="192">
        <v>83408</v>
      </c>
      <c r="E23" s="192">
        <v>83677</v>
      </c>
      <c r="F23" s="169">
        <v>0.36699999999999999</v>
      </c>
      <c r="G23" s="192">
        <v>14891</v>
      </c>
      <c r="H23" s="192">
        <v>15156</v>
      </c>
      <c r="I23" s="416">
        <v>13394</v>
      </c>
      <c r="J23" s="416"/>
    </row>
    <row r="24" spans="2:10">
      <c r="B24" s="226" t="s">
        <v>214</v>
      </c>
      <c r="C24" s="123">
        <v>45</v>
      </c>
      <c r="D24" s="192">
        <v>83415</v>
      </c>
      <c r="E24" s="192">
        <v>83684</v>
      </c>
      <c r="F24" s="169">
        <v>0.36699999999999999</v>
      </c>
      <c r="G24" s="192">
        <v>14899</v>
      </c>
      <c r="H24" s="192">
        <v>15164</v>
      </c>
      <c r="I24" s="416">
        <v>13394</v>
      </c>
      <c r="J24" s="416"/>
    </row>
    <row r="25" spans="2:10">
      <c r="B25" s="226" t="s">
        <v>215</v>
      </c>
      <c r="C25" s="123">
        <v>54</v>
      </c>
      <c r="D25" s="192">
        <v>85069</v>
      </c>
      <c r="E25" s="192">
        <v>85338</v>
      </c>
      <c r="F25" s="169">
        <v>0.374</v>
      </c>
      <c r="G25" s="192">
        <v>14899</v>
      </c>
      <c r="H25" s="192">
        <v>15164</v>
      </c>
      <c r="I25" s="416">
        <v>30766</v>
      </c>
      <c r="J25" s="416"/>
    </row>
    <row r="26" spans="2:10">
      <c r="B26" s="226" t="s">
        <v>216</v>
      </c>
      <c r="C26" s="123">
        <v>55</v>
      </c>
      <c r="D26" s="192">
        <v>85081</v>
      </c>
      <c r="E26" s="192">
        <v>85351</v>
      </c>
      <c r="F26" s="169">
        <v>0.374</v>
      </c>
      <c r="G26" s="192">
        <v>14899</v>
      </c>
      <c r="H26" s="192">
        <v>15164</v>
      </c>
      <c r="I26" s="416">
        <v>30766</v>
      </c>
      <c r="J26" s="416"/>
    </row>
    <row r="27" spans="2:10">
      <c r="B27" s="226" t="s">
        <v>27</v>
      </c>
      <c r="C27" s="123">
        <v>56</v>
      </c>
      <c r="D27" s="192">
        <v>85043</v>
      </c>
      <c r="E27" s="192">
        <v>85313</v>
      </c>
      <c r="F27" s="193">
        <v>0.374</v>
      </c>
      <c r="G27" s="192">
        <v>14899</v>
      </c>
      <c r="H27" s="192">
        <v>15164</v>
      </c>
      <c r="I27" s="416">
        <v>30766</v>
      </c>
      <c r="J27" s="416"/>
    </row>
    <row r="28" spans="2:10">
      <c r="B28" s="226" t="s">
        <v>39</v>
      </c>
      <c r="C28" s="123">
        <v>57</v>
      </c>
      <c r="D28" s="192">
        <v>85043</v>
      </c>
      <c r="E28" s="192">
        <v>85313</v>
      </c>
      <c r="F28" s="193">
        <v>0.374</v>
      </c>
      <c r="G28" s="192">
        <v>14899</v>
      </c>
      <c r="H28" s="192">
        <v>15164</v>
      </c>
      <c r="I28" s="416">
        <v>30766</v>
      </c>
      <c r="J28" s="416"/>
    </row>
    <row r="29" spans="2:10">
      <c r="B29" s="417" t="s">
        <v>217</v>
      </c>
      <c r="C29" s="417"/>
      <c r="D29" s="417"/>
      <c r="E29" s="417"/>
      <c r="F29" s="417"/>
      <c r="G29" s="417"/>
      <c r="H29" s="417"/>
      <c r="I29" s="417"/>
      <c r="J29" s="142"/>
    </row>
    <row r="30" spans="2:10">
      <c r="B30" s="40" t="s">
        <v>218</v>
      </c>
      <c r="C30" s="40"/>
      <c r="D30" s="40"/>
      <c r="E30" s="40"/>
      <c r="F30" s="40"/>
      <c r="G30" s="40"/>
      <c r="H30" s="40"/>
      <c r="I30" s="40"/>
      <c r="J30" s="194"/>
    </row>
    <row r="31" spans="2:10">
      <c r="B31" s="415" t="s">
        <v>219</v>
      </c>
      <c r="C31" s="415"/>
      <c r="D31" s="415"/>
      <c r="E31" s="415"/>
      <c r="F31" s="415"/>
      <c r="G31" s="415"/>
      <c r="H31" s="415"/>
      <c r="I31" s="415"/>
      <c r="J31" s="194"/>
    </row>
    <row r="32" spans="2:10">
      <c r="B32" s="415" t="s">
        <v>220</v>
      </c>
      <c r="C32" s="415"/>
      <c r="D32" s="415"/>
      <c r="E32" s="415"/>
      <c r="F32" s="415"/>
      <c r="G32" s="415"/>
      <c r="H32" s="415"/>
      <c r="I32" s="415"/>
      <c r="J32" s="194"/>
    </row>
    <row r="33" spans="2:10">
      <c r="B33" s="415" t="s">
        <v>221</v>
      </c>
      <c r="C33" s="415"/>
      <c r="D33" s="415"/>
      <c r="E33" s="415"/>
      <c r="F33" s="415"/>
      <c r="G33" s="415"/>
      <c r="H33" s="415"/>
      <c r="I33" s="415"/>
      <c r="J33" s="194"/>
    </row>
    <row r="34" spans="2:10" ht="30" customHeight="1">
      <c r="B34" s="334" t="s">
        <v>222</v>
      </c>
      <c r="C34" s="334"/>
      <c r="D34" s="334"/>
      <c r="E34" s="334"/>
      <c r="F34" s="334"/>
      <c r="G34" s="334"/>
      <c r="H34" s="334"/>
      <c r="I34" s="334"/>
      <c r="J34" s="194"/>
    </row>
    <row r="35" spans="2:10">
      <c r="B35" s="415" t="s">
        <v>223</v>
      </c>
      <c r="C35" s="415"/>
      <c r="D35" s="415"/>
      <c r="E35" s="415"/>
      <c r="F35" s="415"/>
      <c r="G35" s="415"/>
      <c r="H35" s="415"/>
      <c r="I35" s="415"/>
      <c r="J35" s="194"/>
    </row>
    <row r="36" spans="2:10">
      <c r="B36" s="40" t="s">
        <v>224</v>
      </c>
      <c r="C36" s="40"/>
      <c r="D36" s="40"/>
      <c r="E36" s="40"/>
      <c r="F36" s="40"/>
      <c r="G36" s="40"/>
      <c r="H36" s="40"/>
      <c r="I36" s="40"/>
      <c r="J36" s="195"/>
    </row>
    <row r="37" spans="2:10">
      <c r="B37" s="415" t="s">
        <v>225</v>
      </c>
      <c r="C37" s="415"/>
      <c r="D37" s="415"/>
      <c r="E37" s="415"/>
      <c r="F37" s="415"/>
      <c r="G37" s="415"/>
      <c r="H37" s="415"/>
      <c r="I37" s="415"/>
      <c r="J37" s="194"/>
    </row>
  </sheetData>
  <mergeCells count="18">
    <mergeCell ref="B35:I35"/>
    <mergeCell ref="B29:I29"/>
    <mergeCell ref="B2:M2"/>
    <mergeCell ref="B37:I37"/>
    <mergeCell ref="I19:J19"/>
    <mergeCell ref="I20:J20"/>
    <mergeCell ref="I21:J21"/>
    <mergeCell ref="I22:J22"/>
    <mergeCell ref="I23:J23"/>
    <mergeCell ref="I24:J24"/>
    <mergeCell ref="I25:J25"/>
    <mergeCell ref="I26:J26"/>
    <mergeCell ref="I27:J27"/>
    <mergeCell ref="I28:J28"/>
    <mergeCell ref="B31:I31"/>
    <mergeCell ref="B32:I32"/>
    <mergeCell ref="B33:I33"/>
    <mergeCell ref="B34:I34"/>
  </mergeCells>
  <pageMargins left="0.7" right="0.7" top="0.75" bottom="0.75" header="0.3" footer="0.3"/>
  <pageSetup paperSize="9" scale="65" orientation="landscape" r:id="rId1"/>
  <headerFooter>
    <oddFooter>&amp;L&amp;1#&amp;"Calibri"&amp;11&amp;K000000OFFICIAL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SAA 1 MCH</vt:lpstr>
      <vt:lpstr>SAA 2 Education</vt:lpstr>
      <vt:lpstr>SAA 3 Economic development</vt:lpstr>
      <vt:lpstr>SAA 4 Health and Wellbeing</vt:lpstr>
      <vt:lpstr>SAA 5 Justice</vt:lpstr>
      <vt:lpstr>SAA 6 Strong culture</vt:lpstr>
      <vt:lpstr>'SAA 1 MCH'!Print_Area</vt:lpstr>
      <vt:lpstr>'SAA 4 Health and Wellbeing'!Print_Area</vt:lpstr>
      <vt:lpstr>'SAA 5 Justice'!Print_Area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 Gaze (DPC)</dc:creator>
  <cp:lastModifiedBy>Lindsay Christian (DPC)</cp:lastModifiedBy>
  <cp:lastPrinted>2018-08-01T02:39:56Z</cp:lastPrinted>
  <dcterms:created xsi:type="dcterms:W3CDTF">2018-06-20T23:48:31Z</dcterms:created>
  <dcterms:modified xsi:type="dcterms:W3CDTF">2019-12-17T04:27:39Z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8ec39a1f-5598-4c65-a1ed-e1ea8329f462</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lindsay.christian@dpc.vic.gov.au</vt:lpwstr>
  </property>
  <property fmtid="{D5CDD505-2E9C-101B-9397-08002B2CF9AE}" pid="7" name="MSIP_Label_7158ebbd-6c5e-441f-bfc9-4eb8c11e3978_SetDate">
    <vt:lpwstr>2019-12-17T04:27:35.5098823Z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ies>
</file>