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hidePivotFieldList="1" defaultThemeVersion="166925"/>
  <mc:AlternateContent xmlns:mc="http://schemas.openxmlformats.org/markup-compatibility/2006">
    <mc:Choice Requires="x15">
      <x15ac:absPath xmlns:x15ac="http://schemas.microsoft.com/office/spreadsheetml/2010/11/ac" url="\\internal.vic.gov.au\DPC\HomeDirs1\vidqy83\Desktop\VGAAR data tables final\"/>
    </mc:Choice>
  </mc:AlternateContent>
  <xr:revisionPtr revIDLastSave="0" documentId="13_ncr:1_{0535E6BE-51E3-45A8-9EF8-92B7D60A8485}" xr6:coauthVersionLast="47" xr6:coauthVersionMax="47" xr10:uidLastSave="{00000000-0000-0000-0000-000000000000}"/>
  <bookViews>
    <workbookView xWindow="19090" yWindow="-110" windowWidth="38620" windowHeight="21220" tabRatio="828" xr2:uid="{ABD57A41-DEE1-481A-8F6F-6BE4A2A31B36}"/>
  </bookViews>
  <sheets>
    <sheet name="Index" sheetId="21" r:id="rId1"/>
    <sheet name="4.1.1" sheetId="56" r:id="rId2"/>
    <sheet name="4.1.2" sheetId="54" r:id="rId3"/>
    <sheet name="4.1.3" sheetId="2" r:id="rId4"/>
    <sheet name="5.1.1" sheetId="33" r:id="rId5"/>
    <sheet name="5.2.1" sheetId="49" r:id="rId6"/>
    <sheet name="5.2.2" sheetId="50" r:id="rId7"/>
    <sheet name="5.2.3" sheetId="27" r:id="rId8"/>
    <sheet name="5.2.4" sheetId="51" r:id="rId9"/>
    <sheet name="5.2.5" sheetId="55" r:id="rId10"/>
    <sheet name="5.2.6" sheetId="5" r:id="rId11"/>
    <sheet name="5.2.7" sheetId="7" r:id="rId12"/>
    <sheet name="6.1.1" sheetId="29" r:id="rId13"/>
    <sheet name="6.1.2" sheetId="52" r:id="rId14"/>
    <sheet name="6.1.3" sheetId="8" r:id="rId15"/>
    <sheet name="7.1.1" sheetId="53" r:id="rId16"/>
    <sheet name="7.1.2" sheetId="32" r:id="rId17"/>
    <sheet name="7.1.3" sheetId="44" r:id="rId18"/>
    <sheet name="7.1.4" sheetId="30" r:id="rId19"/>
    <sheet name="7.1.5" sheetId="10" r:id="rId20"/>
    <sheet name="7.1.6" sheetId="40" r:id="rId21"/>
  </sheets>
  <definedNames>
    <definedName name="_xlnm.Print_Area" localSheetId="1">'4.1.1'!$A$1:$N$21</definedName>
    <definedName name="_xlnm.Print_Area" localSheetId="2">'4.1.2'!$A$1:$J$11</definedName>
    <definedName name="_xlnm.Print_Area" localSheetId="3">'4.1.3'!$A$1:$L$10</definedName>
    <definedName name="_xlnm.Print_Area" localSheetId="4">'5.1.1'!$A$1:$AE$48</definedName>
    <definedName name="_xlnm.Print_Area" localSheetId="5">'5.2.1'!$A$1:$Z$10</definedName>
    <definedName name="_xlnm.Print_Area" localSheetId="6">'5.2.2'!$A$1:$AP$23</definedName>
    <definedName name="_xlnm.Print_Area" localSheetId="8">'5.2.4'!$A$1:$AE$9</definedName>
    <definedName name="_xlnm.Print_Area" localSheetId="9">'5.2.5'!$A$1:$H$36</definedName>
    <definedName name="_xlnm.Print_Area" localSheetId="11">'5.2.7'!$A$1:$L$9</definedName>
    <definedName name="_xlnm.Print_Area" localSheetId="12">'6.1.1'!$A$1:$F$8</definedName>
    <definedName name="_xlnm.Print_Area" localSheetId="18">'7.1.4'!$A$1:$N$21</definedName>
    <definedName name="_xlnm.Print_Area" localSheetId="20">'7.1.6'!$A$1:$H$27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3" l="1"/>
  <c r="C10" i="53"/>
  <c r="D8" i="53"/>
  <c r="Z7" i="49"/>
  <c r="Y7" i="49"/>
  <c r="U7" i="49"/>
  <c r="T7" i="49"/>
  <c r="P7" i="49"/>
  <c r="O7" i="49"/>
  <c r="K7" i="49"/>
  <c r="J7" i="49"/>
  <c r="F7" i="49"/>
  <c r="E7" i="49"/>
  <c r="Z6" i="49"/>
  <c r="Y6" i="49"/>
  <c r="U6" i="49"/>
  <c r="T6" i="49"/>
  <c r="P6" i="49"/>
  <c r="O6" i="49"/>
  <c r="K6" i="49"/>
  <c r="J6" i="49"/>
  <c r="F6" i="49"/>
  <c r="E6" i="49"/>
  <c r="Z5" i="49"/>
  <c r="Y5" i="49"/>
  <c r="U5" i="49"/>
  <c r="T5" i="49"/>
  <c r="P5" i="49"/>
  <c r="O5" i="49"/>
  <c r="K5" i="49"/>
  <c r="J5" i="49"/>
  <c r="F5" i="49"/>
  <c r="E5" i="49"/>
  <c r="Z4" i="49"/>
  <c r="Y4" i="49"/>
  <c r="U4" i="49"/>
  <c r="T4" i="49"/>
  <c r="P4" i="49"/>
  <c r="O4" i="49"/>
  <c r="K4" i="49"/>
  <c r="J4" i="49"/>
  <c r="F4" i="49"/>
  <c r="E4" i="49"/>
</calcChain>
</file>

<file path=xl/sharedStrings.xml><?xml version="1.0" encoding="utf-8"?>
<sst xmlns="http://schemas.openxmlformats.org/spreadsheetml/2006/main" count="592" uniqueCount="272">
  <si>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</si>
  <si>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</si>
  <si>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</si>
  <si>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</si>
  <si>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</si>
  <si>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</si>
  <si>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</si>
  <si>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</si>
  <si>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</si>
  <si>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Goal 5 : Aboriginal learners excel at school</t>
  </si>
  <si>
    <t>Objective 5.1: Bring Aboriginal achievement at school in line with learners' aspirations</t>
  </si>
  <si>
    <t>Measure 5.1.1</t>
  </si>
  <si>
    <t>Percentage of students in top three bands – Literacy and Numeracy (NAPLAN) in Year 3, 5, 7 and 9</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</si>
  <si>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</si>
  <si>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</si>
  <si>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</si>
  <si>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</si>
  <si>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</si>
  <si>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</si>
  <si>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</si>
  <si>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</si>
  <si>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</si>
  <si>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</si>
  <si>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</si>
  <si>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</si>
  <si>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</si>
  <si>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</si>
  <si>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Number and proportion of government schools having undertaken Community Understanding and Safety Training (CUST)</t>
  </si>
  <si>
    <t>Goal 6: Aboriginal learners are engaged at school</t>
  </si>
  <si>
    <t>Objective 6.1: Increase year 12 or equivalent attainment</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</si>
  <si>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</si>
  <si>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</si>
  <si>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</si>
  <si>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</si>
  <si>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</si>
  <si>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</si>
  <si>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Goal 7: Aboriginal learners achieve their full potential after school</t>
  </si>
  <si>
    <t>Objective 7.1: Increase the proportion of Aboriginal young people in work or further education and training</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</si>
  <si>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</si>
  <si>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</si>
  <si>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</si>
  <si>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</si>
  <si>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</si>
  <si>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</si>
  <si>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</si>
  <si>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Proportion of 20-64 year-olds with qualifications at Certificate III level or above</t>
  </si>
  <si>
    <t>Measure 7.1.5</t>
  </si>
  <si>
    <t>Proportion of 20-64 year old government-funded and total VET graduates employed and/or in further study after training</t>
  </si>
  <si>
    <t>Measure 7.1.6</t>
  </si>
  <si>
    <t>Proportion of graduates and cadets employed in VPS; retention, progression and satisfaction</t>
  </si>
  <si>
    <t>Index</t>
  </si>
  <si>
    <t>Table 4.1.1. Number and proportion of eligible children enrolled in a funded four-year-old kindergarten program in the year before school</t>
  </si>
  <si>
    <t>Year</t>
  </si>
  <si>
    <t>Aboriginal (n)</t>
  </si>
  <si>
    <t xml:space="preserve">Aboriginal (%) </t>
  </si>
  <si>
    <t xml:space="preserve">All Victoria (%) </t>
  </si>
  <si>
    <t>Gap</t>
  </si>
  <si>
    <t>Rate Ratio</t>
  </si>
  <si>
    <t>Source: Department of Education, Victoria</t>
  </si>
  <si>
    <t>Defintion: The kindergarten participation rate represents the number of children enrolled in first year kindergarten as a percentage of Victoria’s Year Before School population.</t>
  </si>
  <si>
    <t>Note: 2018-2021 rates are calculated using ABS estimated resident population estimates which are based on the 2016 census data, while the historical figures (i.e. 2013-2017) are based on 2011 census estimates.Prior to 2013 the calculation of the total kindergarten participation rate was based on different assumptions to the Aboriginal participation rate. The figures in the above table may differ to those in previous reports.</t>
  </si>
  <si>
    <t>Given the small target population for this data, rates are more likely to be unstable and fluctuate over time</t>
  </si>
  <si>
    <t>Aboriginal population estimates used as the denominator to calculate the kindergarten participation rate are subject to a margin for error and should be interpreted with some caution.</t>
  </si>
  <si>
    <t>Table 4.1.2. Number of children funded to participate in Early Start Kindergarten</t>
  </si>
  <si>
    <t>Aboriginal (%)</t>
  </si>
  <si>
    <t xml:space="preserve">Definition: Number and proportion Aboriginal and Torres Strait Islander children funded to participate in Early Start Kindergarten or Access to Early Learning </t>
  </si>
  <si>
    <t xml:space="preserve">Data quality statement: Note - No 'all Victoria' comparison rate or number is available as only Aboriginal and/or Torres Strait Islander children, Refugee/Asylum Seeker children and Children known to child protection are funded to participate in Early Start Kindergarten, and Access to Early Learning eligibility is determined by AEL lead agencies, based on multiple child/family characteristics. </t>
  </si>
  <si>
    <t>Table 4.1.3. Proportion of children vulnerable on one or more domain on the Australian Early Development Census</t>
  </si>
  <si>
    <t>All Victorians (%)</t>
  </si>
  <si>
    <t>Source: Australian Early Developmental Census (Victoria only)</t>
  </si>
  <si>
    <t>Definition: Proportion of children vulnerable on one or more domain of the Australian Early Development Census, undertaken every three years.</t>
  </si>
  <si>
    <t>Table 5.1.1a. Percentage of students in top three bands – Literacy (NAPLAN) in Year 3, 5, 7 and 9, 2008 to 2019</t>
  </si>
  <si>
    <t>Grade</t>
  </si>
  <si>
    <t>Non-Aboriginal (%)</t>
  </si>
  <si>
    <t>Rate ratio</t>
  </si>
  <si>
    <t>Year 3</t>
  </si>
  <si>
    <t>Year 5</t>
  </si>
  <si>
    <t>Year 7</t>
  </si>
  <si>
    <t>Year 9</t>
  </si>
  <si>
    <t xml:space="preserve">Source: National Assessment Program, Literacy and Numeracy, Achievement in Reading, Writing, Language Conventions and Numeracy, National Report, ACARA </t>
  </si>
  <si>
    <t>Definition: top three bands above the national minimum standard for the given year of schooling</t>
  </si>
  <si>
    <t>Table 5.1.1b. Percentage of students in top three bands – Numeracy (NAPLAN) in Year 3, 5, 7 and 9, 2008 to 2018</t>
  </si>
  <si>
    <t>Source: National Assessment Program, Literacy and Numeracy (NAPLAN), Achievement in Reading, Writing, Language Conventions and Numeracy, National Report, Australian Cirriculum Assessment and Reporting Authority (ACARA)</t>
  </si>
  <si>
    <t>For Year 3, the top three bands above the national minimum standard includes bands 4 to 6 inclusive.</t>
  </si>
  <si>
    <t>For Year 5, the top three bands above the national minimum standard includes bands 6 to 8 inclusive.</t>
  </si>
  <si>
    <t>For Year 7, the top three bands above the national minimum standard includes bands 7 to 9 inclusive.</t>
  </si>
  <si>
    <t>For Year 9, the top three bands above the national minimum standard includes bands 8 to 10 inclusive.</t>
  </si>
  <si>
    <t>Table 5.2.1. Proportion of students who feel connected to their school, by year level</t>
  </si>
  <si>
    <t>2019</t>
  </si>
  <si>
    <t>2020</t>
  </si>
  <si>
    <t>2021</t>
  </si>
  <si>
    <t>Aboriginal students (%)</t>
  </si>
  <si>
    <t xml:space="preserve">All students (%) </t>
  </si>
  <si>
    <t>Gap (%)</t>
  </si>
  <si>
    <t>Years 4 to 6</t>
  </si>
  <si>
    <t>Years 7 to 9</t>
  </si>
  <si>
    <t>Years 10 to 12</t>
  </si>
  <si>
    <t>Years 4 to 12</t>
  </si>
  <si>
    <t>Source: Department of Education and Training, Victoria (Attitudes to School survey)</t>
  </si>
  <si>
    <t>Data quality statement: In 2017, the Attitudes to School survey was redesigned and as such cannot be compaired to earlier years.</t>
  </si>
  <si>
    <t xml:space="preserve">In 2020, the Attitudes to School Survey was an optional collection with significantly lower participation, and extended collection period.   Data at system level is not to be used for determining targets or be compared with previous years. </t>
  </si>
  <si>
    <t>Table 5.2.2. Student attendance rates in government schools, 2014 to 2021</t>
  </si>
  <si>
    <t> </t>
  </si>
  <si>
    <t>Year 1</t>
  </si>
  <si>
    <t>-</t>
  </si>
  <si>
    <t>Year 2</t>
  </si>
  <si>
    <t>Year 4</t>
  </si>
  <si>
    <t>Year 6</t>
  </si>
  <si>
    <t>Year 8</t>
  </si>
  <si>
    <t>Year 10</t>
  </si>
  <si>
    <r>
      <t>Source:</t>
    </r>
    <r>
      <rPr>
        <sz val="8"/>
        <rFont val="Arial"/>
        <family val="2"/>
      </rPr>
      <t xml:space="preserve"> Australian Curriculum, Assessment and Reporting Authority (ACARA) National Student Attendance Data Collection</t>
    </r>
  </si>
  <si>
    <t xml:space="preserve">Notes and caveats:  </t>
  </si>
  <si>
    <t>Attendance rate is defined as the number of actual full-time equivalent student-days attended by full-time students in Years 1-10 as a percentage of the total number of possible student-days attended over the period. Data is collected in Semester 1.</t>
  </si>
  <si>
    <r>
      <rPr>
        <sz val="8"/>
        <color rgb="FF000000"/>
        <rFont val="Arial"/>
      </rPr>
      <t>National data on the student attendance rate is available from the 2014 reporting year. For data on attendance rates before 2014 by state and territory by school sector see previous editions of the </t>
    </r>
    <r>
      <rPr>
        <i/>
        <sz val="8"/>
        <color rgb="FF000000"/>
        <rFont val="Arial"/>
      </rPr>
      <t>National Report on Schooling in Australia</t>
    </r>
    <r>
      <rPr>
        <sz val="8"/>
        <color rgb="FF000000"/>
        <rFont val="Arial"/>
      </rPr>
      <t>.</t>
    </r>
  </si>
  <si>
    <t>Care should be taken in comparing attendance rates and levels across school years and jurisdictions given the very different number of students on whom these data is calculated.</t>
  </si>
  <si>
    <t xml:space="preserve">For the 2014 and 2015 reporting years, geolocation is reported as agreed by the Ministerial Council on Education, Employment, Training and Youth Affairs in 2004. </t>
  </si>
  <si>
    <t>From the 2016 reporting year, geolocation is reported as the Australian Bureau of Statistics Remoteness Area.</t>
  </si>
  <si>
    <t>For 2019, a correction was made to Year 7, Non-Aboriginal data.</t>
  </si>
  <si>
    <t>Attendance rates are unavailable for 2020 due to the impact of COVID-19.</t>
  </si>
  <si>
    <t>Table 5.2.3. Number of Aboriginal People on school councils</t>
  </si>
  <si>
    <t>Number of schools (n)</t>
  </si>
  <si>
    <t>Proportion of all schools (%)</t>
  </si>
  <si>
    <t>Number of Aboriginal persons on councils (n)</t>
  </si>
  <si>
    <t>Source: Department of Education, Victoria (2021 Term 3 Principal Survey, formerly known as the Supplementary School Census)</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</si>
  <si>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</si>
  <si>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</si>
  <si>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Note: A much lower number of Victorian government schools submitted the Principal Survey in 2021 with only 596 schools participating, compared to 1,187 in 2020 and 1458 in 2019. Differences in completion rate means the 2021 and 2020 numbers cannot be compared to previous years.</t>
  </si>
  <si>
    <t>Table 5.2.4. Proportion of students who report experiencing bullying at school</t>
  </si>
  <si>
    <t>Non-Aboriginal students (%)</t>
  </si>
  <si>
    <t>All students (%)</t>
  </si>
  <si>
    <t>Year 4–6</t>
  </si>
  <si>
    <t>Year 7–9</t>
  </si>
  <si>
    <t>Year 10–12</t>
  </si>
  <si>
    <t>Source: Department of Education (Attitudes to School Survey)</t>
  </si>
  <si>
    <t>In 2020, The Attitudes to School Survey was an optional collection with significantly lower participation, and extended collection period. Data at system level is not to be used for determining targets to be compared with previous years.</t>
  </si>
  <si>
    <t>Table 5.2.5a. Number and proportion of school-based Aboriginal education workers across all schools, at June 30, 2022</t>
  </si>
  <si>
    <t>Staff category</t>
  </si>
  <si>
    <t>Year ending 30th June</t>
  </si>
  <si>
    <t>Number of school based education workers that identify as Aboriginal - FTE (n)</t>
  </si>
  <si>
    <t>Number of school based education workers - FTE (n)</t>
  </si>
  <si>
    <t>Proportion of all school based education workers that identify as Aboriginal - FTE (%)</t>
  </si>
  <si>
    <t>Education Support</t>
  </si>
  <si>
    <t>Teachers</t>
  </si>
  <si>
    <t>Principals</t>
  </si>
  <si>
    <t>Total</t>
  </si>
  <si>
    <t>Note: Education Support include the Koorie Engagement Support Officers which are positions that are not based in schools.</t>
  </si>
  <si>
    <t>Counting: Full Time Equivalance (FTE) positions.</t>
  </si>
  <si>
    <t>Table 5.2.5b. Number and proportion of Aboriginal Victorians working in the Education and training sector</t>
  </si>
  <si>
    <t>Aboriginal</t>
  </si>
  <si>
    <t>Non-Aboriginal</t>
  </si>
  <si>
    <t>Not stated</t>
  </si>
  <si>
    <t>Source: ABS Census of Population and Housing</t>
  </si>
  <si>
    <r>
      <t xml:space="preserve">Definition: Industry of employment </t>
    </r>
    <r>
      <rPr>
        <i/>
        <sz val="8"/>
        <color theme="1"/>
        <rFont val="Arial"/>
        <family val="2"/>
      </rPr>
      <t>Education and Training</t>
    </r>
    <r>
      <rPr>
        <sz val="8"/>
        <color theme="1"/>
        <rFont val="Arial"/>
        <family val="2"/>
      </rPr>
      <t xml:space="preserve"> (ANZSIC06) (IND06P) - 1 Digit</t>
    </r>
  </si>
  <si>
    <t>Counting: persons by place of usual residence</t>
  </si>
  <si>
    <t>Note: All counts output from TableBuilder have been randomly adjusted by the ABS to avoid the release of confidential data.</t>
  </si>
  <si>
    <t>New data is not available</t>
  </si>
  <si>
    <t>Table 5.2.6. Number of schools teaching an Aboriginal language</t>
  </si>
  <si>
    <t>Schools teaching an Aboriginal language (n)</t>
  </si>
  <si>
    <t>Description: The number of Victorian Government schools teaching an Aboriginal language program.</t>
  </si>
  <si>
    <t>In light of the on-going impact of COVID-19 in 2020 and 2021, and changes to data collection methods, the Department is currently exploring how it will collect languages data to report on Aboriginal language programs in Victorian government schools</t>
  </si>
  <si>
    <t>Table 5.2.7. Number and proportion of government schools having undertaken Community Understanding and Safety Training (CUST)</t>
  </si>
  <si>
    <t>School campuses having undertaken CUST (n)</t>
  </si>
  <si>
    <t>Schools campuses having undertaken CUST (%)</t>
  </si>
  <si>
    <t>Source: Department of Education data.</t>
  </si>
  <si>
    <t xml:space="preserve"> </t>
  </si>
  <si>
    <t>Definition: The number of schools having undertaken Community Understanding and Safety Training, a funded DE initiative.</t>
  </si>
  <si>
    <t xml:space="preserve">Please note that the data have been revised based on the number of current school campuses. Variance from previous data is due to school closures, new schools and factors relating to the Area level reporting. </t>
  </si>
  <si>
    <t>Table 6.1.1. Proportion of young people aged 20-24 with Year 12 or equivalent</t>
  </si>
  <si>
    <t>ABS Census of Population and Housing</t>
  </si>
  <si>
    <t>Table 6.1.2. Apparent retention rates for students in Years 10 to 12</t>
  </si>
  <si>
    <r>
      <t>2020</t>
    </r>
    <r>
      <rPr>
        <b/>
        <vertAlign val="superscript"/>
        <sz val="10"/>
        <rFont val="Arial"/>
        <family val="2"/>
      </rPr>
      <t>(a)</t>
    </r>
  </si>
  <si>
    <t xml:space="preserve">(a) Source: Australian Bureau of Statistics Schools Australia </t>
  </si>
  <si>
    <t xml:space="preserve">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</si>
  <si>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These reasons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</si>
  <si>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for government school sector only</t>
  </si>
  <si>
    <t>Table 6.1.3. Number of Aboriginal students who complete the VCE, VCAL or VET in Schools Certificate</t>
  </si>
  <si>
    <t>Aboriginal students (n)</t>
  </si>
  <si>
    <t>Source: Aboriginal VCE students and their completion programs, 2011-2019, Victorian Curriculum and Assessment Authority (VCAA)</t>
  </si>
  <si>
    <t>Note: From 2014 onwards, students were not permitted to complete both the VCE and VCAL in the same year.</t>
  </si>
  <si>
    <t>Table 7.1.1. Destinations of year 12 completers</t>
  </si>
  <si>
    <t xml:space="preserve">In Education or Training </t>
  </si>
  <si>
    <t>Apprenticeship/traineeship</t>
  </si>
  <si>
    <t>Bachelor degree</t>
  </si>
  <si>
    <t>Certificates/
diplomas</t>
  </si>
  <si>
    <t>Not in Education or Training</t>
  </si>
  <si>
    <t>Employed</t>
  </si>
  <si>
    <t>Looking for work or NILFET</t>
  </si>
  <si>
    <t>Source: Department of Education, Victoria (On Track survey).</t>
  </si>
  <si>
    <t xml:space="preserve">Note: Data are not available prior to 2009 </t>
  </si>
  <si>
    <t>Aboriginal includes Aboriginal, Torres Strait Islander, Aboriginal and Torres Strait Islander respondents.</t>
  </si>
  <si>
    <t xml:space="preserve">Unknown includes respondents who selected 'unknown' Aboriginal and/or Torres Strait Islander status and those who did not answer the question in the survey. </t>
  </si>
  <si>
    <t>Note: Columns may not add to 100 per cent due to rounding.</t>
  </si>
  <si>
    <r>
      <rPr>
        <i/>
        <sz val="8"/>
        <color theme="1"/>
        <rFont val="Arial"/>
        <family val="2"/>
      </rPr>
      <t>NILFET</t>
    </r>
    <r>
      <rPr>
        <sz val="8"/>
        <color theme="1"/>
        <rFont val="Arial"/>
        <family val="2"/>
      </rPr>
      <t>; Not in Labour Force, Education or Training</t>
    </r>
  </si>
  <si>
    <t>Table 7.1.2. Proportion of 17-24 year old school leavers participating in full-time education and training and/or employment, 2021</t>
  </si>
  <si>
    <t>Level of engagement in education, training and/or employment</t>
  </si>
  <si>
    <t>Non-Aboriginal (n)</t>
  </si>
  <si>
    <t>Fully engaged</t>
  </si>
  <si>
    <r>
      <t>Partially engaged</t>
    </r>
    <r>
      <rPr>
        <b/>
        <vertAlign val="superscript"/>
        <sz val="9"/>
        <rFont val="Arial"/>
        <family val="2"/>
      </rPr>
      <t>(a)</t>
    </r>
  </si>
  <si>
    <t>Not Engaged</t>
  </si>
  <si>
    <t>Engagement status undetermined/Not Stated</t>
  </si>
  <si>
    <r>
      <rPr>
        <sz val="8"/>
        <color rgb="FF000000"/>
        <rFont val="Arial"/>
        <family val="2"/>
      </rPr>
      <t xml:space="preserve">(a) Includes </t>
    </r>
    <r>
      <rPr>
        <i/>
        <sz val="8"/>
        <color rgb="FF000000"/>
        <rFont val="Arial"/>
        <family val="2"/>
      </rPr>
      <t>Partially engaged</t>
    </r>
    <r>
      <rPr>
        <sz val="8"/>
        <color rgb="FF000000"/>
        <rFont val="Arial"/>
        <family val="2"/>
      </rPr>
      <t xml:space="preserve"> and </t>
    </r>
    <r>
      <rPr>
        <i/>
        <sz val="8"/>
        <color rgb="FF000000"/>
        <rFont val="Arial"/>
        <family val="2"/>
      </rPr>
      <t>At least partially engaged</t>
    </r>
    <r>
      <rPr>
        <sz val="8"/>
        <color rgb="FF000000"/>
        <rFont val="Arial"/>
        <family val="2"/>
      </rPr>
      <t>.</t>
    </r>
  </si>
  <si>
    <t>Data quality statement: Cells in this table have been randomly adjusted to avoid the release of confidential data. No reliance should be placed on small cells.</t>
  </si>
  <si>
    <t>Table 7.1.3a. Participation and completion of Victorian 18-24 year olds in VET studies, by Aboriginal status</t>
  </si>
  <si>
    <t>Aboriginal enrolments (n)</t>
  </si>
  <si>
    <t>Aboriginal completions (n)</t>
  </si>
  <si>
    <t>Aboriginal Completions as a proportion of enrolements (%)</t>
  </si>
  <si>
    <t>Enrolments as a proportion of Aboriginal 18-24 year old population (%)</t>
  </si>
  <si>
    <t>Completions as a proportion of Aboriginal 18-24 year old population (%)</t>
  </si>
  <si>
    <t>Non-Aboriginal enrolments (n)</t>
  </si>
  <si>
    <t>Non-Aboriginal completions (n)</t>
  </si>
  <si>
    <t>Non-Aboriginal Completions as a proportion of enrolements (%)</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</si>
  <si>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</si>
  <si>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</si>
  <si>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</si>
  <si>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t>VET studies at Universities</t>
  </si>
  <si>
    <t>Source: National Centre for Vocational Education Research (NCVER) VOCSTATS (unpublished)</t>
  </si>
  <si>
    <t>(a) VET training providers includes TAFE institutes, Community education providers, Enterprise providers and private training providers. Schools are excluded.</t>
  </si>
  <si>
    <t>Summation: student's place of usual residence is equal to Victoria</t>
  </si>
  <si>
    <t xml:space="preserve">7.1.3b. University access, participation and course completion, by Aboriginal status, Victoria </t>
  </si>
  <si>
    <t>All commencing domestic students (n)</t>
  </si>
  <si>
    <t>Aboriginal commencing students (n)</t>
  </si>
  <si>
    <r>
      <t>Aboriginal access rate (%)</t>
    </r>
    <r>
      <rPr>
        <b/>
        <vertAlign val="superscript"/>
        <sz val="9"/>
        <color theme="1"/>
        <rFont val="Arial"/>
        <family val="2"/>
      </rPr>
      <t>a</t>
    </r>
  </si>
  <si>
    <t>All domestic students (n)</t>
  </si>
  <si>
    <r>
      <t>Aboriginal participation rate (%)</t>
    </r>
    <r>
      <rPr>
        <b/>
        <vertAlign val="superscript"/>
        <sz val="9"/>
        <color theme="1"/>
        <rFont val="Arial"/>
        <family val="2"/>
      </rPr>
      <t>b</t>
    </r>
  </si>
  <si>
    <t>All award course completion (n)</t>
  </si>
  <si>
    <t>Aboriginal award course completion (n)</t>
  </si>
  <si>
    <r>
      <t>Aboriginal attainment rate (%)</t>
    </r>
    <r>
      <rPr>
        <b/>
        <vertAlign val="superscript"/>
        <sz val="9"/>
        <color theme="1"/>
        <rFont val="Arial"/>
        <family val="2"/>
      </rPr>
      <t>c</t>
    </r>
  </si>
  <si>
    <t>Source: Department of Education (Commonwealth), Higher Education Statistics: Section 1 Commencing students, Section 2 All students, Section 6 Indigenous students, Section 14 Award course completion</t>
  </si>
  <si>
    <t>a. Aboriginal students as a proportion of total commencing Victorian onshore students</t>
  </si>
  <si>
    <t>b. Aboriginal students as a proportion of total Victorian onshore students</t>
  </si>
  <si>
    <t>c. Aboriginal students as a proportion of total Victorian students who completed an award course</t>
  </si>
  <si>
    <t>Table 7.1.4a Proportion of 20-64 year-olds with qualifications at Certificate III level or above,</t>
  </si>
  <si>
    <t>Not stated (n)</t>
  </si>
  <si>
    <t>Defintion: QALLP Non-School Qualification: Level of Education (Certificate III and above) by INGP Aboriginal Status by STATE (UR)</t>
  </si>
  <si>
    <t>Table 7.1.4b Proportion of 20-64 year-olds with non­school qualification at Certificate III level or above and/or currently studying at Certificate III level or above</t>
  </si>
  <si>
    <t>Defintion: C3SP Attainment of Certificate III or higher or Working Towards a Non-School Qualification by INGP Aboriginal Status by STATE (UR)</t>
  </si>
  <si>
    <t>Table 7.1.5. Proportion of 20-64 year old government-funded and total VET graduates employed and/or in further study after training</t>
  </si>
  <si>
    <t>Aboriginal status</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</si>
  <si>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</si>
  <si>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</si>
  <si>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</si>
  <si>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</si>
  <si>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</si>
  <si>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</si>
  <si>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All</t>
  </si>
  <si>
    <t xml:space="preserve">Source: Report on Government Services 2023; Total VET graduates from Table 5A.17 [NCVER unpublished, Australian vocational education and training statistics: VET student outcomes]
</t>
  </si>
  <si>
    <t>Government-funded VET graduates from Table 5A.18 [NCVER unpublished, Australian vocational education and training statistics: government-funded student outcomes]</t>
  </si>
  <si>
    <t>Definition: Total VET graduates includes graduates in receipt of government-funding and fee-for-service graduates. It excludes fee-for-service graduates who completed their VET outside Australia.</t>
  </si>
  <si>
    <t xml:space="preserve">Graduates ‘employed after training’ and graduates ‘in further study after training’ are subsets of graduates who are ‘employed and/or in further study’. Graduates can be both employed and engaged in further study. </t>
  </si>
  <si>
    <t>From 2019, the Student Outcomes Survey only collects data on students who completed nationally recognised VET delivered by RTOs in Australia during 2018.</t>
  </si>
  <si>
    <t>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</si>
  <si>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c</t>
  </si>
  <si>
    <t>Table 7.1.6. Proportion of graduates and cadets employed in VPS; retention, progression and satisfaction</t>
  </si>
  <si>
    <t>Program</t>
  </si>
  <si>
    <t>Intake</t>
  </si>
  <si>
    <t>Current or completed</t>
  </si>
  <si>
    <t>Barring Djinang Internship Program</t>
  </si>
  <si>
    <t>Summer 2017/18</t>
  </si>
  <si>
    <t>Summer 2018/19</t>
  </si>
  <si>
    <t>Summer 2019/20</t>
  </si>
  <si>
    <t>Summer 2020/21</t>
  </si>
  <si>
    <t>Summer 2021/22</t>
  </si>
  <si>
    <t>Aboriginal pathway into the Victorian Government graduate program</t>
  </si>
  <si>
    <t xml:space="preserve">Aboriginal and Torres Strait Islander (Koori) Graduate Scheme* </t>
  </si>
  <si>
    <t>Youth Employment Scheme (YES) Trainee Program</t>
  </si>
  <si>
    <r>
      <t>2019</t>
    </r>
    <r>
      <rPr>
        <vertAlign val="superscript"/>
        <sz val="9"/>
        <rFont val="Arial"/>
        <family val="2"/>
      </rPr>
      <t>(a)</t>
    </r>
  </si>
  <si>
    <r>
      <t>2020</t>
    </r>
    <r>
      <rPr>
        <vertAlign val="superscript"/>
        <sz val="9"/>
        <rFont val="Arial"/>
        <family val="2"/>
      </rPr>
      <t>(b)</t>
    </r>
  </si>
  <si>
    <t>Source: Internal records from the Victorian Public Service Commission; Department of Justice and Community Safety; Department of Jobs, Skills, Industry and Regions.</t>
  </si>
  <si>
    <t>* There is no longer an Aboriginal and Torres Strait Islander (Koori) Graduate Scheme. DJCS use the Aboriginal pathway of the Victorian Government graduate program to fill roles.</t>
  </si>
  <si>
    <t>(a) Excludes 10 participants from the school based traineeship program with Victoria Police.</t>
  </si>
  <si>
    <t>(b) As at 30 June 2020</t>
  </si>
  <si>
    <t>Defintion: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the Year 10 cohort in 2015 (the base year), two years earlier. Part-time and ungraded students are not included in calculations of apparent retention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</si>
</sst>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C09]#,##0.00;[Red]&quot;-&quot;[$$-C09]#,##0.00"/>
    <numFmt numFmtId="166" formatCode="0.0"/>
    <numFmt numFmtId="167" formatCode="0.0%"/>
    <numFmt numFmtId="168" formatCode="#,##0.0"/>
    <numFmt numFmtId="169" formatCode="_-* #,##0_-;\-* #,##0_-;_-* &quot;-&quot;??_-;_-@_-"/>
    <numFmt numFmtId="170" formatCode="#0.0;\-#0.0;&quot;–&quot;"/>
    <numFmt numFmtId="171" formatCode="_(* #,##0_);_(* \(#,##0\);_(* &quot;-&quot;??_);_(@_)"/>
  </numFmts>
  <fonts count="10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sz val="11"/>
      <color theme="0"/>
      <name val="Calibri"/>
      <family val="2"/>
      <scheme val="minor"/>
    </font>
    <font>
      <sz val="11"/>
      <name val="Calibri"/>
      <family val="2"/>
      <scheme val="minor"/>
    </font>
    <font>
      <sz val="11"/>
      <color rgb="FF000000"/>
      <name val="Calibri"/>
      <family val="2"/>
      <scheme val="minor"/>
    </font>
    <font>
      <sz val="10"/>
      <name val="Arial"/>
      <family val="2"/>
    </font>
    <font>
      <sz val="12"/>
      <name val="Arial"/>
      <family val="2"/>
    </font>
    <font>
      <b/>
      <sz val="11"/>
      <color rgb="FF000000"/>
      <name val="Calibri"/>
      <family val="2"/>
      <scheme val="minor"/>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11"/>
      <color theme="1"/>
      <name val="Arial"/>
      <family val="2"/>
    </font>
    <font>
      <i/>
      <sz val="8"/>
      <color theme="1"/>
      <name val="Arial"/>
      <family val="2"/>
    </font>
    <font>
      <b/>
      <sz val="8"/>
      <name val="Arial"/>
      <family val="2"/>
    </font>
    <font>
      <b/>
      <vertAlign val="superscript"/>
      <sz val="9"/>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sz val="11"/>
      <color rgb="FFFF0000"/>
      <name val="Calibri"/>
      <family val="2"/>
      <scheme val="minor"/>
    </font>
    <font>
      <b/>
      <sz val="9"/>
      <color rgb="FFFF0000"/>
      <name val="Arial"/>
      <family val="2"/>
    </font>
    <font>
      <sz val="8"/>
      <color rgb="FFFF0000"/>
      <name val="Arial"/>
      <family val="2"/>
    </font>
    <font>
      <vertAlign val="superscript"/>
      <sz val="9"/>
      <name val="Arial"/>
      <family val="2"/>
    </font>
    <font>
      <i/>
      <sz val="8"/>
      <color rgb="FF000000"/>
      <name val="Arial"/>
      <family val="2"/>
    </font>
    <font>
      <b/>
      <vertAlign val="superscript"/>
      <sz val="9"/>
      <color theme="1"/>
      <name val="Arial"/>
      <family val="2"/>
    </font>
    <font>
      <b/>
      <vertAlign val="superscript"/>
      <sz val="10"/>
      <name val="Arial"/>
      <family val="2"/>
    </font>
    <font>
      <sz val="11"/>
      <color rgb="FFFFFFFF"/>
      <name val="Calibri"/>
      <family val="2"/>
    </font>
    <font>
      <sz val="11"/>
      <color rgb="FF000000"/>
      <name val="Calibri"/>
      <family val="2"/>
    </font>
    <font>
      <sz val="8"/>
      <name val="Calibri"/>
      <family val="2"/>
      <scheme val="minor"/>
    </font>
    <font>
      <sz val="11"/>
      <name val="Calibri"/>
      <family val="2"/>
    </font>
    <font>
      <sz val="9"/>
      <name val="Calibri"/>
      <family val="2"/>
    </font>
    <font>
      <sz val="10"/>
      <name val="Calibri"/>
      <family val="2"/>
    </font>
    <font>
      <sz val="8"/>
      <color rgb="FF000000"/>
      <name val="Arial"/>
    </font>
    <font>
      <i/>
      <sz val="8"/>
      <color rgb="FF000000"/>
      <name val="Arial"/>
    </font>
  </fonts>
  <fills count="49">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rgb="FF000000"/>
      </patternFill>
    </fill>
  </fills>
  <borders count="24">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s>
  <cellStyleXfs count="1432">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7" fillId="0" borderId="0"/>
    <xf numFmtId="165" fontId="1" fillId="2" borderId="1" applyNumberFormat="0" applyFont="0" applyAlignment="0" applyProtection="0"/>
    <xf numFmtId="165" fontId="9" fillId="0" borderId="0"/>
    <xf numFmtId="0" fontId="8" fillId="0" borderId="0">
      <alignment vertical="top"/>
    </xf>
    <xf numFmtId="0" fontId="1"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8" fillId="0" borderId="0"/>
    <xf numFmtId="0" fontId="1" fillId="0" borderId="0"/>
    <xf numFmtId="0" fontId="42" fillId="0" borderId="0"/>
    <xf numFmtId="165" fontId="1" fillId="0" borderId="0"/>
    <xf numFmtId="165" fontId="36" fillId="9" borderId="10" applyNumberFormat="0" applyAlignment="0" applyProtection="0"/>
    <xf numFmtId="165" fontId="35" fillId="7" borderId="0" applyNumberFormat="0" applyBorder="0" applyAlignment="0" applyProtection="0"/>
    <xf numFmtId="165" fontId="7" fillId="0" borderId="0"/>
    <xf numFmtId="165" fontId="32" fillId="0" borderId="8" applyNumberFormat="0" applyFill="0" applyAlignment="0" applyProtection="0"/>
    <xf numFmtId="165" fontId="11" fillId="0" borderId="0"/>
    <xf numFmtId="165" fontId="43" fillId="0" borderId="0" applyNumberFormat="0" applyFill="0" applyBorder="0" applyAlignment="0" applyProtection="0">
      <alignment vertical="top"/>
      <protection locked="0"/>
    </xf>
    <xf numFmtId="165" fontId="31" fillId="0" borderId="7" applyNumberFormat="0" applyFill="0" applyAlignment="0" applyProtection="0"/>
    <xf numFmtId="165" fontId="33" fillId="0" borderId="9" applyNumberFormat="0" applyFill="0" applyAlignment="0" applyProtection="0"/>
    <xf numFmtId="165" fontId="33" fillId="0" borderId="0" applyNumberFormat="0" applyFill="0" applyBorder="0" applyAlignment="0" applyProtection="0"/>
    <xf numFmtId="165" fontId="1" fillId="2" borderId="1" applyNumberFormat="0" applyFont="0" applyAlignment="0" applyProtection="0"/>
    <xf numFmtId="165" fontId="21" fillId="32" borderId="10" applyAlignment="0" applyProtection="0"/>
    <xf numFmtId="165" fontId="46" fillId="0" borderId="0" applyFill="0" applyBorder="0" applyAlignment="0" applyProtection="0"/>
    <xf numFmtId="165" fontId="1" fillId="0" borderId="0"/>
    <xf numFmtId="165" fontId="11" fillId="0" borderId="0"/>
    <xf numFmtId="165" fontId="11" fillId="0" borderId="0"/>
    <xf numFmtId="165" fontId="9" fillId="0" borderId="0"/>
    <xf numFmtId="165" fontId="1" fillId="0" borderId="0"/>
    <xf numFmtId="165" fontId="19" fillId="0" borderId="0">
      <alignment horizontal="left" vertical="center" wrapText="1"/>
    </xf>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5" fillId="14" borderId="0" applyNumberFormat="0" applyBorder="0" applyAlignment="0" applyProtection="0"/>
    <xf numFmtId="165" fontId="5" fillId="37" borderId="0" applyNumberFormat="0" applyBorder="0" applyAlignment="0" applyProtection="0"/>
    <xf numFmtId="165" fontId="5" fillId="20" borderId="0" applyNumberFormat="0" applyBorder="0" applyAlignment="0" applyProtection="0"/>
    <xf numFmtId="165" fontId="5" fillId="39" borderId="0" applyNumberFormat="0" applyBorder="0" applyAlignment="0" applyProtection="0"/>
    <xf numFmtId="165" fontId="5" fillId="24" borderId="0" applyNumberFormat="0" applyBorder="0" applyAlignment="0" applyProtection="0"/>
    <xf numFmtId="165" fontId="5" fillId="38" borderId="0" applyNumberFormat="0" applyBorder="0" applyAlignment="0" applyProtection="0"/>
    <xf numFmtId="165" fontId="5" fillId="27" borderId="0" applyNumberFormat="0" applyBorder="0" applyAlignment="0" applyProtection="0"/>
    <xf numFmtId="165" fontId="5" fillId="37" borderId="0" applyNumberFormat="0" applyBorder="0" applyAlignment="0" applyProtection="0"/>
    <xf numFmtId="165" fontId="5" fillId="31" borderId="0" applyNumberFormat="0" applyBorder="0" applyAlignment="0" applyProtection="0"/>
    <xf numFmtId="165" fontId="5" fillId="34" borderId="0" applyNumberFormat="0" applyBorder="0" applyAlignment="0" applyProtection="0"/>
    <xf numFmtId="165" fontId="5" fillId="11" borderId="0" applyNumberFormat="0" applyBorder="0" applyAlignment="0" applyProtection="0"/>
    <xf numFmtId="165" fontId="5" fillId="40" borderId="0" applyNumberFormat="0" applyBorder="0" applyAlignment="0" applyProtection="0"/>
    <xf numFmtId="165" fontId="5" fillId="15" borderId="0" applyNumberFormat="0" applyBorder="0" applyAlignment="0" applyProtection="0"/>
    <xf numFmtId="165" fontId="5" fillId="41" borderId="0" applyNumberFormat="0" applyBorder="0" applyAlignment="0" applyProtection="0"/>
    <xf numFmtId="165" fontId="5" fillId="17" borderId="0" applyNumberFormat="0" applyBorder="0" applyAlignment="0" applyProtection="0"/>
    <xf numFmtId="165" fontId="5" fillId="39" borderId="0" applyNumberFormat="0" applyBorder="0" applyAlignment="0" applyProtection="0"/>
    <xf numFmtId="165" fontId="5" fillId="21" borderId="0" applyNumberFormat="0" applyBorder="0" applyAlignment="0" applyProtection="0"/>
    <xf numFmtId="165" fontId="5" fillId="42" borderId="0" applyNumberFormat="0" applyBorder="0" applyAlignment="0" applyProtection="0"/>
    <xf numFmtId="165" fontId="5" fillId="28" borderId="0" applyNumberFormat="0" applyBorder="0" applyAlignment="0" applyProtection="0"/>
    <xf numFmtId="165" fontId="5" fillId="43" borderId="0" applyNumberFormat="0" applyBorder="0" applyAlignment="0" applyProtection="0"/>
    <xf numFmtId="165" fontId="38" fillId="10" borderId="10" applyNumberFormat="0" applyAlignment="0" applyProtection="0"/>
    <xf numFmtId="165" fontId="48" fillId="44" borderId="10" applyNumberFormat="0" applyAlignment="0" applyProtection="0"/>
    <xf numFmtId="164" fontId="8"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8" fillId="0" borderId="0" applyFont="0" applyFill="0" applyBorder="0" applyAlignment="0" applyProtection="0"/>
    <xf numFmtId="165" fontId="49" fillId="0" borderId="0" applyNumberFormat="0" applyFill="0" applyBorder="0" applyAlignment="0" applyProtection="0"/>
    <xf numFmtId="165" fontId="34" fillId="6" borderId="0" applyNumberFormat="0" applyBorder="0" applyAlignment="0" applyProtection="0"/>
    <xf numFmtId="165" fontId="34" fillId="37" borderId="0" applyNumberFormat="0" applyBorder="0" applyAlignment="0" applyProtection="0"/>
    <xf numFmtId="165" fontId="50" fillId="0" borderId="0">
      <alignment horizontal="center"/>
    </xf>
    <xf numFmtId="165" fontId="31" fillId="0" borderId="7" applyNumberFormat="0" applyFill="0" applyAlignment="0" applyProtection="0"/>
    <xf numFmtId="165" fontId="51" fillId="0" borderId="14" applyNumberFormat="0" applyFill="0" applyAlignment="0" applyProtection="0"/>
    <xf numFmtId="165" fontId="32" fillId="0" borderId="8" applyNumberFormat="0" applyFill="0" applyAlignment="0" applyProtection="0"/>
    <xf numFmtId="165" fontId="52" fillId="0" borderId="15" applyNumberFormat="0" applyFill="0" applyAlignment="0" applyProtection="0"/>
    <xf numFmtId="165" fontId="33" fillId="0" borderId="9" applyNumberFormat="0" applyFill="0" applyAlignment="0" applyProtection="0"/>
    <xf numFmtId="165" fontId="53" fillId="0" borderId="16" applyNumberFormat="0" applyFill="0" applyAlignment="0" applyProtection="0"/>
    <xf numFmtId="165" fontId="33" fillId="0" borderId="0" applyNumberFormat="0" applyFill="0" applyBorder="0" applyAlignment="0" applyProtection="0"/>
    <xf numFmtId="165" fontId="53" fillId="0" borderId="0" applyNumberFormat="0" applyFill="0" applyBorder="0" applyAlignment="0" applyProtection="0"/>
    <xf numFmtId="165" fontId="50" fillId="0" borderId="0">
      <alignment horizontal="center" textRotation="90"/>
    </xf>
    <xf numFmtId="165" fontId="43"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xf numFmtId="165" fontId="54" fillId="0" borderId="0" applyNumberFormat="0" applyFill="0" applyBorder="0" applyAlignment="0" applyProtection="0"/>
    <xf numFmtId="165" fontId="55" fillId="0" borderId="0" applyNumberFormat="0" applyFill="0" applyBorder="0" applyAlignment="0" applyProtection="0">
      <alignment vertical="top"/>
      <protection locked="0"/>
    </xf>
    <xf numFmtId="165" fontId="3" fillId="0" borderId="0" applyNumberFormat="0" applyFill="0" applyBorder="0" applyAlignment="0" applyProtection="0"/>
    <xf numFmtId="165" fontId="56" fillId="0" borderId="0"/>
    <xf numFmtId="165" fontId="3" fillId="0" borderId="0" applyNumberFormat="0" applyFill="0" applyBorder="0" applyAlignment="0" applyProtection="0"/>
    <xf numFmtId="165" fontId="43" fillId="0" borderId="0" applyNumberFormat="0" applyFill="0" applyBorder="0" applyAlignment="0" applyProtection="0">
      <alignment vertical="top"/>
      <protection locked="0"/>
    </xf>
    <xf numFmtId="165" fontId="43" fillId="0" borderId="0" applyNumberFormat="0" applyFill="0" applyBorder="0" applyAlignment="0" applyProtection="0">
      <alignment vertical="top"/>
      <protection locked="0"/>
    </xf>
    <xf numFmtId="165" fontId="43" fillId="0" borderId="0" applyNumberFormat="0" applyFill="0" applyBorder="0" applyAlignment="0" applyProtection="0">
      <alignment vertical="top"/>
      <protection locked="0"/>
    </xf>
    <xf numFmtId="165" fontId="56" fillId="0" borderId="0"/>
    <xf numFmtId="165" fontId="4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7" fillId="0" borderId="0" applyNumberFormat="0" applyFill="0" applyBorder="0" applyAlignment="0" applyProtection="0"/>
    <xf numFmtId="165" fontId="54" fillId="0" borderId="0" applyNumberFormat="0" applyFill="0" applyBorder="0" applyAlignment="0" applyProtection="0">
      <alignment vertical="top"/>
      <protection locked="0"/>
    </xf>
    <xf numFmtId="165" fontId="54" fillId="0" borderId="0" applyNumberFormat="0" applyFill="0" applyBorder="0" applyAlignment="0" applyProtection="0">
      <alignment vertical="top"/>
      <protection locked="0"/>
    </xf>
    <xf numFmtId="165" fontId="56" fillId="0" borderId="0"/>
    <xf numFmtId="165" fontId="56" fillId="0" borderId="0"/>
    <xf numFmtId="165" fontId="56" fillId="0" borderId="0"/>
    <xf numFmtId="165" fontId="56" fillId="0" borderId="0"/>
    <xf numFmtId="165" fontId="36" fillId="9" borderId="10" applyNumberFormat="0" applyAlignment="0" applyProtection="0"/>
    <xf numFmtId="165" fontId="36" fillId="34" borderId="10" applyNumberFormat="0" applyAlignment="0" applyProtection="0"/>
    <xf numFmtId="165" fontId="39" fillId="0" borderId="12" applyNumberFormat="0" applyFill="0" applyAlignment="0" applyProtection="0"/>
    <xf numFmtId="165" fontId="58" fillId="0" borderId="17" applyNumberFormat="0" applyFill="0" applyAlignment="0" applyProtection="0"/>
    <xf numFmtId="165" fontId="41" fillId="8" borderId="0" applyNumberFormat="0" applyBorder="0" applyAlignment="0" applyProtection="0"/>
    <xf numFmtId="165" fontId="59" fillId="8" borderId="0" applyNumberFormat="0" applyBorder="0" applyAlignment="0" applyProtection="0"/>
    <xf numFmtId="165" fontId="1" fillId="0" borderId="0"/>
    <xf numFmtId="165" fontId="1" fillId="0" borderId="0"/>
    <xf numFmtId="165" fontId="1" fillId="0" borderId="0"/>
    <xf numFmtId="165" fontId="1" fillId="0" borderId="0"/>
    <xf numFmtId="165" fontId="8" fillId="0" borderId="0"/>
    <xf numFmtId="165" fontId="8" fillId="0" borderId="0"/>
    <xf numFmtId="165" fontId="9" fillId="0" borderId="0"/>
    <xf numFmtId="165" fontId="9" fillId="0" borderId="0"/>
    <xf numFmtId="165" fontId="8" fillId="0" borderId="0"/>
    <xf numFmtId="165" fontId="11" fillId="0" borderId="0"/>
    <xf numFmtId="165" fontId="9" fillId="0" borderId="0"/>
    <xf numFmtId="165" fontId="8" fillId="0" borderId="0"/>
    <xf numFmtId="165" fontId="8" fillId="0" borderId="0"/>
    <xf numFmtId="165" fontId="8" fillId="0" borderId="0"/>
    <xf numFmtId="165" fontId="9" fillId="0" borderId="0"/>
    <xf numFmtId="165" fontId="9" fillId="0" borderId="0"/>
    <xf numFmtId="165" fontId="8" fillId="0" borderId="0"/>
    <xf numFmtId="165" fontId="9" fillId="0" borderId="0"/>
    <xf numFmtId="165" fontId="45" fillId="0" borderId="0"/>
    <xf numFmtId="165" fontId="9" fillId="0" borderId="0"/>
    <xf numFmtId="165" fontId="11"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8" fillId="0" borderId="0"/>
    <xf numFmtId="165" fontId="9" fillId="0" borderId="0"/>
    <xf numFmtId="165" fontId="1" fillId="0" borderId="0"/>
    <xf numFmtId="165" fontId="1" fillId="0" borderId="0"/>
    <xf numFmtId="165" fontId="1" fillId="0" borderId="0"/>
    <xf numFmtId="165" fontId="9" fillId="0" borderId="0"/>
    <xf numFmtId="165" fontId="9"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9" fillId="0" borderId="0"/>
    <xf numFmtId="165" fontId="60" fillId="0" borderId="0"/>
    <xf numFmtId="165" fontId="9" fillId="0" borderId="0"/>
    <xf numFmtId="165" fontId="15" fillId="0" borderId="0"/>
    <xf numFmtId="165" fontId="9" fillId="0" borderId="0"/>
    <xf numFmtId="165" fontId="60" fillId="0" borderId="0"/>
    <xf numFmtId="165" fontId="60" fillId="0" borderId="0"/>
    <xf numFmtId="165" fontId="60" fillId="0" borderId="0"/>
    <xf numFmtId="165" fontId="60" fillId="0" borderId="0"/>
    <xf numFmtId="165" fontId="60" fillId="0" borderId="0"/>
    <xf numFmtId="165" fontId="11" fillId="0" borderId="0"/>
    <xf numFmtId="165" fontId="11" fillId="0" borderId="0"/>
    <xf numFmtId="165" fontId="11" fillId="0" borderId="0"/>
    <xf numFmtId="165" fontId="1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9" fillId="0" borderId="0"/>
    <xf numFmtId="165" fontId="8" fillId="0" borderId="0"/>
    <xf numFmtId="165" fontId="11" fillId="0" borderId="0"/>
    <xf numFmtId="165" fontId="11" fillId="0" borderId="0"/>
    <xf numFmtId="165" fontId="11" fillId="0" borderId="0"/>
    <xf numFmtId="165" fontId="9" fillId="0" borderId="0"/>
    <xf numFmtId="165" fontId="60" fillId="0" borderId="0"/>
    <xf numFmtId="165" fontId="9" fillId="0" borderId="0"/>
    <xf numFmtId="165" fontId="11" fillId="0" borderId="0"/>
    <xf numFmtId="165" fontId="11" fillId="0" borderId="0"/>
    <xf numFmtId="165" fontId="9" fillId="0" borderId="0"/>
    <xf numFmtId="165" fontId="11" fillId="0" borderId="0"/>
    <xf numFmtId="165" fontId="1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7" fillId="0" borderId="0"/>
    <xf numFmtId="165" fontId="9" fillId="0" borderId="0"/>
    <xf numFmtId="165" fontId="8" fillId="0" borderId="0"/>
    <xf numFmtId="165" fontId="8"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8" fillId="0" borderId="0"/>
    <xf numFmtId="165" fontId="9" fillId="0" borderId="0"/>
    <xf numFmtId="165" fontId="9" fillId="0" borderId="0"/>
    <xf numFmtId="165" fontId="11" fillId="0" borderId="0"/>
    <xf numFmtId="165" fontId="11" fillId="0" borderId="0"/>
    <xf numFmtId="165" fontId="11" fillId="0" borderId="0"/>
    <xf numFmtId="165" fontId="9" fillId="0" borderId="0"/>
    <xf numFmtId="165" fontId="11" fillId="0" borderId="0"/>
    <xf numFmtId="165" fontId="11" fillId="0" borderId="0"/>
    <xf numFmtId="165" fontId="8" fillId="0" borderId="0"/>
    <xf numFmtId="165" fontId="60" fillId="0" borderId="0"/>
    <xf numFmtId="165" fontId="11" fillId="0" borderId="0"/>
    <xf numFmtId="165" fontId="9" fillId="0" borderId="0"/>
    <xf numFmtId="165" fontId="11" fillId="0" borderId="0"/>
    <xf numFmtId="165" fontId="9" fillId="0" borderId="0"/>
    <xf numFmtId="165" fontId="11" fillId="0" borderId="0"/>
    <xf numFmtId="165" fontId="1" fillId="0" borderId="0"/>
    <xf numFmtId="165" fontId="11" fillId="0" borderId="0"/>
    <xf numFmtId="165" fontId="1" fillId="0" borderId="0"/>
    <xf numFmtId="165" fontId="11" fillId="0" borderId="0"/>
    <xf numFmtId="165" fontId="1" fillId="0" borderId="0"/>
    <xf numFmtId="165" fontId="9" fillId="0" borderId="0"/>
    <xf numFmtId="165" fontId="1" fillId="0" borderId="0"/>
    <xf numFmtId="165" fontId="11" fillId="0" borderId="0"/>
    <xf numFmtId="165" fontId="1" fillId="0" borderId="0"/>
    <xf numFmtId="165" fontId="1" fillId="0" borderId="0"/>
    <xf numFmtId="165" fontId="1" fillId="0" borderId="0"/>
    <xf numFmtId="165" fontId="11" fillId="0" borderId="0"/>
    <xf numFmtId="165" fontId="11" fillId="0" borderId="0"/>
    <xf numFmtId="165" fontId="1" fillId="0" borderId="0"/>
    <xf numFmtId="165" fontId="11" fillId="0" borderId="0"/>
    <xf numFmtId="165" fontId="1" fillId="0" borderId="0"/>
    <xf numFmtId="165" fontId="11" fillId="0" borderId="0"/>
    <xf numFmtId="165" fontId="8" fillId="0" borderId="0"/>
    <xf numFmtId="165" fontId="9" fillId="0" borderId="0"/>
    <xf numFmtId="165" fontId="11" fillId="0" borderId="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1"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47" fillId="2" borderId="1" applyNumberFormat="0" applyFont="0" applyAlignment="0" applyProtection="0"/>
    <xf numFmtId="165" fontId="37" fillId="10" borderId="11" applyNumberFormat="0" applyAlignment="0" applyProtection="0"/>
    <xf numFmtId="165" fontId="37" fillId="44"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65" fontId="61" fillId="0" borderId="0"/>
    <xf numFmtId="165" fontId="61" fillId="0" borderId="0"/>
    <xf numFmtId="165" fontId="62" fillId="0" borderId="0">
      <alignment horizontal="left"/>
    </xf>
    <xf numFmtId="165" fontId="62" fillId="0" borderId="0">
      <alignment horizontal="left"/>
    </xf>
    <xf numFmtId="165" fontId="62" fillId="0" borderId="0">
      <alignment horizontal="left"/>
    </xf>
    <xf numFmtId="165" fontId="62" fillId="0" borderId="0">
      <alignment horizontal="left"/>
    </xf>
    <xf numFmtId="165" fontId="62" fillId="0" borderId="0">
      <alignment horizontal="center"/>
    </xf>
    <xf numFmtId="165" fontId="62" fillId="0" borderId="0">
      <alignment horizontal="center"/>
    </xf>
    <xf numFmtId="165" fontId="62" fillId="0" borderId="0">
      <alignment horizontal="center"/>
    </xf>
    <xf numFmtId="165" fontId="62" fillId="0" borderId="0">
      <alignment horizontal="center"/>
    </xf>
    <xf numFmtId="165" fontId="62" fillId="0" borderId="0">
      <alignment horizontal="center"/>
    </xf>
    <xf numFmtId="165" fontId="63" fillId="0" borderId="0">
      <alignment horizontal="left"/>
    </xf>
    <xf numFmtId="165" fontId="63" fillId="0" borderId="0">
      <alignment horizontal="left"/>
    </xf>
    <xf numFmtId="165" fontId="63" fillId="0" borderId="0">
      <alignment horizontal="left"/>
    </xf>
    <xf numFmtId="165" fontId="63" fillId="0" borderId="0">
      <alignment horizontal="left"/>
    </xf>
    <xf numFmtId="165" fontId="63" fillId="0" borderId="0">
      <alignment horizontal="left"/>
    </xf>
    <xf numFmtId="165" fontId="63" fillId="0" borderId="0">
      <alignment horizontal="center" vertical="center" wrapText="1"/>
    </xf>
    <xf numFmtId="165" fontId="63" fillId="0" borderId="0">
      <alignment horizontal="center" vertical="center" wrapText="1"/>
    </xf>
    <xf numFmtId="165" fontId="63" fillId="0" borderId="0">
      <alignment horizontal="center" vertical="center" wrapText="1"/>
    </xf>
    <xf numFmtId="165" fontId="63" fillId="0" borderId="0">
      <alignment horizontal="center" vertical="center" wrapText="1"/>
    </xf>
    <xf numFmtId="165" fontId="63" fillId="0" borderId="0">
      <alignment horizontal="center" vertical="center" wrapText="1"/>
    </xf>
    <xf numFmtId="165" fontId="11" fillId="0" borderId="0">
      <alignment horizontal="left" vertical="center" wrapText="1"/>
    </xf>
    <xf numFmtId="165" fontId="19" fillId="0" borderId="0">
      <alignment horizontal="left" vertical="center" wrapText="1"/>
    </xf>
    <xf numFmtId="165" fontId="28" fillId="0" borderId="0">
      <alignment horizontal="left" vertical="center" wrapText="1"/>
    </xf>
    <xf numFmtId="165" fontId="19" fillId="0" borderId="0">
      <alignment horizontal="left" vertical="center" wrapText="1"/>
    </xf>
    <xf numFmtId="165" fontId="19" fillId="0" borderId="0">
      <alignment horizontal="left" vertical="center" wrapText="1"/>
    </xf>
    <xf numFmtId="165" fontId="28" fillId="0" borderId="0">
      <alignment horizontal="left" vertical="center" wrapText="1"/>
    </xf>
    <xf numFmtId="165" fontId="28" fillId="0" borderId="0">
      <alignment horizontal="left" vertical="center" wrapText="1"/>
    </xf>
    <xf numFmtId="165" fontId="63" fillId="0" borderId="0">
      <alignment horizontal="right"/>
    </xf>
    <xf numFmtId="165" fontId="63" fillId="0" borderId="0">
      <alignment horizontal="right"/>
    </xf>
    <xf numFmtId="165" fontId="63" fillId="0" borderId="0">
      <alignment horizontal="right"/>
    </xf>
    <xf numFmtId="165" fontId="63" fillId="0" borderId="0">
      <alignment horizontal="right"/>
    </xf>
    <xf numFmtId="165" fontId="63" fillId="0" borderId="0">
      <alignment horizontal="right"/>
    </xf>
    <xf numFmtId="165" fontId="62" fillId="0" borderId="0">
      <alignment horizontal="left"/>
    </xf>
    <xf numFmtId="165" fontId="63" fillId="0" borderId="0">
      <alignment horizontal="left" vertical="center" wrapText="1"/>
    </xf>
    <xf numFmtId="165" fontId="63" fillId="0" borderId="0">
      <alignment horizontal="left" vertical="center" wrapText="1"/>
    </xf>
    <xf numFmtId="165" fontId="63" fillId="0" borderId="0">
      <alignment horizontal="left" vertical="center" wrapText="1"/>
    </xf>
    <xf numFmtId="165" fontId="63" fillId="0" borderId="0">
      <alignment horizontal="left" vertical="center" wrapText="1"/>
    </xf>
    <xf numFmtId="165" fontId="62" fillId="0" borderId="0">
      <alignment horizontal="left" vertical="center" wrapText="1"/>
    </xf>
    <xf numFmtId="165" fontId="62" fillId="0" borderId="0">
      <alignment horizontal="left" vertical="center" wrapText="1"/>
    </xf>
    <xf numFmtId="165" fontId="62" fillId="0" borderId="0">
      <alignment horizontal="left" vertical="center" wrapText="1"/>
    </xf>
    <xf numFmtId="165" fontId="62" fillId="0" borderId="0">
      <alignment horizontal="left" vertical="center" wrapText="1"/>
    </xf>
    <xf numFmtId="165" fontId="40" fillId="0" borderId="0" applyNumberFormat="0" applyFill="0" applyBorder="0" applyAlignment="0" applyProtection="0"/>
    <xf numFmtId="165" fontId="64" fillId="0" borderId="0" applyNumberFormat="0" applyFill="0" applyBorder="0" applyAlignment="0" applyProtection="0"/>
    <xf numFmtId="165" fontId="2" fillId="0" borderId="13" applyNumberFormat="0" applyFill="0" applyAlignment="0" applyProtection="0"/>
    <xf numFmtId="165" fontId="2" fillId="0" borderId="18" applyNumberFormat="0" applyFill="0" applyAlignment="0" applyProtection="0"/>
    <xf numFmtId="0" fontId="1" fillId="0" borderId="0"/>
    <xf numFmtId="0" fontId="32" fillId="0" borderId="8" applyNumberFormat="0" applyFill="0" applyAlignment="0" applyProtection="0"/>
    <xf numFmtId="0" fontId="35" fillId="7" borderId="0" applyNumberFormat="0" applyBorder="0" applyAlignment="0" applyProtection="0"/>
    <xf numFmtId="0" fontId="1" fillId="0" borderId="0"/>
    <xf numFmtId="0" fontId="1" fillId="0" borderId="0"/>
    <xf numFmtId="0" fontId="66" fillId="0" borderId="0">
      <alignment vertical="top"/>
    </xf>
    <xf numFmtId="0" fontId="66" fillId="0" borderId="0">
      <alignment vertical="top"/>
    </xf>
    <xf numFmtId="0" fontId="66" fillId="0" borderId="0">
      <alignment vertical="top"/>
    </xf>
    <xf numFmtId="0" fontId="67" fillId="0" borderId="0"/>
    <xf numFmtId="0" fontId="11" fillId="0" borderId="0"/>
    <xf numFmtId="0" fontId="8" fillId="0" borderId="0"/>
    <xf numFmtId="0" fontId="11" fillId="0" borderId="0"/>
    <xf numFmtId="164" fontId="11" fillId="0" borderId="0" applyFont="0" applyFill="0" applyBorder="0" applyAlignment="0" applyProtection="0"/>
    <xf numFmtId="0" fontId="1" fillId="0" borderId="0"/>
    <xf numFmtId="0" fontId="68" fillId="34" borderId="0" applyNumberFormat="0" applyBorder="0" applyAlignment="0" applyProtection="0"/>
    <xf numFmtId="0" fontId="68" fillId="40" borderId="0" applyNumberFormat="0" applyBorder="0" applyAlignment="0" applyProtection="0"/>
    <xf numFmtId="0" fontId="65" fillId="45" borderId="19" applyNumberFormat="0" applyAlignment="0" applyProtection="0"/>
    <xf numFmtId="0" fontId="69" fillId="0" borderId="0" applyNumberFormat="0" applyFill="0" applyBorder="0" applyAlignment="0" applyProtection="0"/>
    <xf numFmtId="0" fontId="43"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70" fillId="0" borderId="0" applyNumberFormat="0" applyFill="0" applyBorder="0" applyAlignment="0" applyProtection="0"/>
    <xf numFmtId="0" fontId="43" fillId="0" borderId="0" applyNumberFormat="0" applyFill="0" applyBorder="0" applyAlignment="0" applyProtection="0">
      <alignment vertical="top"/>
      <protection locked="0"/>
    </xf>
    <xf numFmtId="0" fontId="3" fillId="0" borderId="0" applyNumberFormat="0" applyFill="0" applyBorder="0" applyAlignment="0" applyProtection="0"/>
    <xf numFmtId="0" fontId="43" fillId="0" borderId="0" applyNumberFormat="0" applyFill="0" applyBorder="0" applyAlignment="0" applyProtection="0">
      <alignment vertical="top"/>
      <protection locked="0"/>
    </xf>
    <xf numFmtId="0" fontId="3" fillId="0" borderId="0" applyNumberFormat="0" applyFill="0" applyBorder="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71" fillId="0" borderId="0"/>
    <xf numFmtId="0" fontId="1" fillId="0" borderId="0"/>
    <xf numFmtId="0" fontId="1" fillId="0" borderId="0"/>
    <xf numFmtId="0" fontId="1" fillId="0" borderId="0"/>
    <xf numFmtId="0" fontId="8" fillId="0" borderId="0"/>
    <xf numFmtId="0" fontId="11" fillId="0" borderId="0"/>
    <xf numFmtId="0" fontId="11" fillId="0" borderId="0"/>
    <xf numFmtId="0" fontId="45" fillId="0" borderId="0"/>
    <xf numFmtId="0" fontId="8" fillId="0" borderId="0"/>
    <xf numFmtId="0" fontId="8" fillId="0" borderId="0"/>
    <xf numFmtId="0" fontId="8" fillId="0" borderId="0"/>
    <xf numFmtId="0" fontId="1" fillId="0" borderId="0"/>
    <xf numFmtId="0" fontId="11" fillId="0" borderId="0"/>
    <xf numFmtId="0" fontId="1" fillId="0" borderId="0"/>
    <xf numFmtId="0" fontId="11" fillId="0" borderId="0"/>
    <xf numFmtId="0" fontId="8" fillId="0" borderId="0"/>
    <xf numFmtId="0" fontId="8" fillId="0" borderId="0"/>
    <xf numFmtId="0" fontId="1" fillId="0" borderId="0"/>
    <xf numFmtId="0" fontId="11" fillId="0" borderId="0"/>
    <xf numFmtId="0" fontId="11" fillId="0" borderId="0"/>
    <xf numFmtId="0" fontId="72" fillId="0" borderId="0" applyNumberFormat="0" applyFill="0" applyBorder="0" applyAlignment="0" applyProtection="0"/>
    <xf numFmtId="0" fontId="1" fillId="0" borderId="0"/>
    <xf numFmtId="0" fontId="73" fillId="0" borderId="0" applyNumberFormat="0" applyFill="0" applyBorder="0" applyAlignment="0" applyProtection="0"/>
    <xf numFmtId="0" fontId="74" fillId="0" borderId="0"/>
    <xf numFmtId="0" fontId="21" fillId="32" borderId="10" applyAlignment="0" applyProtection="0"/>
    <xf numFmtId="0" fontId="46" fillId="0" borderId="0" applyFill="0" applyBorder="0" applyAlignment="0" applyProtection="0"/>
    <xf numFmtId="9" fontId="74" fillId="0" borderId="0" applyFont="0" applyFill="0" applyBorder="0" applyAlignment="0" applyProtection="0"/>
    <xf numFmtId="165" fontId="1" fillId="0" borderId="0"/>
    <xf numFmtId="165" fontId="1" fillId="0" borderId="0"/>
    <xf numFmtId="165" fontId="1" fillId="0" borderId="0"/>
    <xf numFmtId="165" fontId="1" fillId="0" borderId="0"/>
    <xf numFmtId="0" fontId="11" fillId="0" borderId="0"/>
    <xf numFmtId="0" fontId="55" fillId="0" borderId="0" applyNumberFormat="0" applyFill="0" applyBorder="0" applyAlignment="0" applyProtection="0">
      <alignment vertical="top"/>
      <protection locked="0"/>
    </xf>
    <xf numFmtId="0" fontId="1" fillId="0" borderId="0"/>
    <xf numFmtId="0" fontId="8" fillId="0" borderId="0"/>
    <xf numFmtId="0" fontId="76" fillId="0" borderId="0"/>
    <xf numFmtId="0" fontId="1" fillId="0" borderId="0"/>
    <xf numFmtId="0" fontId="8" fillId="0" borderId="0"/>
    <xf numFmtId="9" fontId="8" fillId="0" borderId="0" applyFont="0" applyFill="0" applyBorder="0" applyAlignment="0" applyProtection="0"/>
    <xf numFmtId="0" fontId="8" fillId="0" borderId="0"/>
    <xf numFmtId="0" fontId="8" fillId="0" borderId="0"/>
    <xf numFmtId="0" fontId="75" fillId="47" borderId="0">
      <alignment vertical="center"/>
      <protection locked="0"/>
    </xf>
    <xf numFmtId="0" fontId="8" fillId="47" borderId="20">
      <alignment horizontal="center" vertical="center"/>
      <protection locked="0"/>
    </xf>
    <xf numFmtId="0" fontId="8" fillId="47" borderId="2">
      <alignment vertical="center"/>
      <protection locked="0"/>
    </xf>
    <xf numFmtId="0" fontId="8" fillId="46" borderId="0">
      <protection locked="0"/>
    </xf>
    <xf numFmtId="0" fontId="8" fillId="0" borderId="0"/>
    <xf numFmtId="0" fontId="8" fillId="0" borderId="0">
      <protection locked="0"/>
    </xf>
    <xf numFmtId="0" fontId="75" fillId="0" borderId="0">
      <protection locked="0"/>
    </xf>
    <xf numFmtId="164" fontId="1" fillId="0" borderId="0" applyFont="0" applyFill="0" applyBorder="0" applyAlignment="0" applyProtection="0"/>
    <xf numFmtId="164" fontId="8"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8" fillId="0" borderId="0" applyFont="0" applyFill="0" applyBorder="0" applyAlignment="0" applyProtection="0"/>
    <xf numFmtId="164" fontId="11" fillId="0" borderId="0" applyFont="0" applyFill="0" applyBorder="0" applyAlignment="0" applyProtection="0"/>
  </cellStyleXfs>
  <cellXfs count="352">
    <xf numFmtId="0" fontId="0" fillId="0" borderId="0" xfId="0"/>
    <xf numFmtId="0" fontId="4" fillId="0" borderId="0" xfId="0" applyFont="1"/>
    <xf numFmtId="0" fontId="3" fillId="0" borderId="0" xfId="1"/>
    <xf numFmtId="0" fontId="6" fillId="0" borderId="0" xfId="0" applyFont="1"/>
    <xf numFmtId="2" fontId="0" fillId="4" borderId="0" xfId="0" applyNumberFormat="1" applyFill="1" applyAlignment="1" applyProtection="1">
      <alignment horizontal="center"/>
      <protection locked="0"/>
    </xf>
    <xf numFmtId="9" fontId="0" fillId="4" borderId="0" xfId="3" applyFont="1" applyFill="1" applyAlignment="1" applyProtection="1">
      <alignment horizontal="center"/>
      <protection locked="0"/>
    </xf>
    <xf numFmtId="166" fontId="0" fillId="4" borderId="0" xfId="0" applyNumberFormat="1" applyFill="1" applyProtection="1">
      <protection locked="0"/>
    </xf>
    <xf numFmtId="0" fontId="0" fillId="0" borderId="0" xfId="0" applyAlignment="1">
      <alignment wrapText="1"/>
    </xf>
    <xf numFmtId="1" fontId="18" fillId="4" borderId="0" xfId="0" applyNumberFormat="1" applyFont="1" applyFill="1" applyProtection="1">
      <protection locked="0"/>
    </xf>
    <xf numFmtId="0" fontId="18" fillId="4" borderId="0" xfId="0" applyFont="1" applyFill="1"/>
    <xf numFmtId="0" fontId="15" fillId="0" borderId="0" xfId="0" applyFont="1"/>
    <xf numFmtId="0" fontId="20" fillId="0" borderId="0" xfId="0" applyFont="1"/>
    <xf numFmtId="167" fontId="17" fillId="0" borderId="0" xfId="3" applyNumberFormat="1" applyFont="1" applyFill="1" applyBorder="1" applyAlignment="1" applyProtection="1">
      <alignment horizontal="center"/>
      <protection locked="0"/>
    </xf>
    <xf numFmtId="2" fontId="22" fillId="0" borderId="4" xfId="3" applyNumberFormat="1" applyFont="1" applyFill="1" applyBorder="1" applyAlignment="1" applyProtection="1">
      <alignment horizontal="center" wrapText="1"/>
      <protection locked="0"/>
    </xf>
    <xf numFmtId="0" fontId="0" fillId="0" borderId="4" xfId="0" applyBorder="1"/>
    <xf numFmtId="0" fontId="16" fillId="0" borderId="4" xfId="0" applyFont="1" applyBorder="1"/>
    <xf numFmtId="0" fontId="15" fillId="0" borderId="4" xfId="0" applyFont="1" applyBorder="1"/>
    <xf numFmtId="0" fontId="17" fillId="0" borderId="0" xfId="0" applyFont="1"/>
    <xf numFmtId="166" fontId="17" fillId="0" borderId="4" xfId="0" applyNumberFormat="1" applyFont="1" applyBorder="1"/>
    <xf numFmtId="2" fontId="22" fillId="0" borderId="4" xfId="3" applyNumberFormat="1" applyFont="1" applyFill="1" applyBorder="1" applyAlignment="1" applyProtection="1">
      <alignment horizontal="left" wrapText="1"/>
      <protection locked="0"/>
    </xf>
    <xf numFmtId="0" fontId="18" fillId="0" borderId="0" xfId="0" applyFont="1"/>
    <xf numFmtId="0" fontId="11" fillId="5" borderId="0" xfId="5" applyFont="1" applyFill="1"/>
    <xf numFmtId="0" fontId="13" fillId="0" borderId="0" xfId="0" applyFont="1"/>
    <xf numFmtId="0" fontId="13" fillId="0" borderId="4" xfId="0" applyFont="1" applyBorder="1"/>
    <xf numFmtId="0" fontId="13" fillId="0" borderId="4" xfId="0" applyFont="1" applyBorder="1" applyAlignment="1">
      <alignment horizontal="left" wrapText="1"/>
    </xf>
    <xf numFmtId="0" fontId="13" fillId="0" borderId="4" xfId="0" applyFont="1" applyBorder="1" applyAlignment="1">
      <alignment horizontal="left"/>
    </xf>
    <xf numFmtId="167" fontId="17" fillId="0" borderId="0" xfId="3" applyNumberFormat="1" applyFont="1"/>
    <xf numFmtId="167" fontId="17" fillId="0" borderId="0" xfId="0" applyNumberFormat="1" applyFont="1"/>
    <xf numFmtId="166" fontId="17" fillId="0" borderId="0" xfId="0" applyNumberFormat="1" applyFont="1"/>
    <xf numFmtId="167" fontId="17" fillId="0" borderId="4" xfId="3" applyNumberFormat="1" applyFont="1" applyBorder="1"/>
    <xf numFmtId="167" fontId="17" fillId="0" borderId="4" xfId="0" applyNumberFormat="1" applyFont="1" applyBorder="1"/>
    <xf numFmtId="0" fontId="23" fillId="0" borderId="0" xfId="0" applyFont="1" applyAlignment="1">
      <alignment vertical="center"/>
    </xf>
    <xf numFmtId="0" fontId="13" fillId="0" borderId="2" xfId="0" applyFont="1" applyBorder="1"/>
    <xf numFmtId="0" fontId="3" fillId="0" borderId="4" xfId="1" applyBorder="1"/>
    <xf numFmtId="2" fontId="22" fillId="0" borderId="2" xfId="3" applyNumberFormat="1" applyFont="1" applyFill="1" applyBorder="1" applyAlignment="1" applyProtection="1">
      <alignment horizontal="left" wrapText="1"/>
      <protection locked="0"/>
    </xf>
    <xf numFmtId="0" fontId="13" fillId="0" borderId="2" xfId="0" applyFont="1" applyBorder="1" applyAlignment="1">
      <alignment horizontal="left" wrapText="1"/>
    </xf>
    <xf numFmtId="0" fontId="13" fillId="0" borderId="0" xfId="0" applyFont="1" applyAlignment="1">
      <alignment horizontal="left"/>
    </xf>
    <xf numFmtId="167" fontId="17" fillId="0" borderId="0" xfId="3" applyNumberFormat="1" applyFont="1" applyBorder="1" applyAlignment="1">
      <alignment horizontal="right"/>
    </xf>
    <xf numFmtId="167" fontId="17" fillId="0" borderId="4" xfId="3" applyNumberFormat="1" applyFont="1" applyBorder="1" applyAlignment="1">
      <alignment horizontal="right"/>
    </xf>
    <xf numFmtId="3" fontId="17" fillId="0" borderId="0" xfId="0" applyNumberFormat="1" applyFont="1" applyAlignment="1">
      <alignment horizontal="right"/>
    </xf>
    <xf numFmtId="0" fontId="18" fillId="0" borderId="0" xfId="0" applyFont="1" applyAlignment="1">
      <alignment horizontal="left"/>
    </xf>
    <xf numFmtId="0" fontId="13" fillId="0" borderId="3" xfId="0" applyFont="1" applyBorder="1" applyAlignment="1">
      <alignment horizontal="left"/>
    </xf>
    <xf numFmtId="0" fontId="26" fillId="0" borderId="0" xfId="0" applyFont="1"/>
    <xf numFmtId="0" fontId="22" fillId="0" borderId="4" xfId="0" applyFont="1" applyBorder="1" applyAlignment="1">
      <alignment horizontal="left" vertical="center"/>
    </xf>
    <xf numFmtId="0" fontId="22" fillId="0" borderId="4" xfId="0" applyFont="1" applyBorder="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xf>
    <xf numFmtId="0" fontId="27" fillId="0" borderId="0" xfId="0" applyFont="1"/>
    <xf numFmtId="166" fontId="22" fillId="0" borderId="0" xfId="0" applyNumberFormat="1" applyFont="1" applyAlignment="1" applyProtection="1">
      <alignment horizontal="left" vertical="top" wrapText="1"/>
      <protection locked="0"/>
    </xf>
    <xf numFmtId="166" fontId="10" fillId="4" borderId="4" xfId="0" applyNumberFormat="1" applyFont="1" applyFill="1" applyBorder="1" applyAlignment="1" applyProtection="1">
      <alignment vertical="center"/>
      <protection locked="0"/>
    </xf>
    <xf numFmtId="166" fontId="22" fillId="0" borderId="4" xfId="0" applyNumberFormat="1" applyFont="1" applyBorder="1" applyAlignment="1" applyProtection="1">
      <alignment horizontal="left" vertical="top" wrapText="1"/>
      <protection locked="0"/>
    </xf>
    <xf numFmtId="166" fontId="22" fillId="0" borderId="4" xfId="0" applyNumberFormat="1" applyFont="1" applyBorder="1" applyAlignment="1">
      <alignment vertical="center" wrapText="1"/>
    </xf>
    <xf numFmtId="2" fontId="22" fillId="0" borderId="4" xfId="0" applyNumberFormat="1" applyFont="1" applyBorder="1" applyAlignment="1" applyProtection="1">
      <alignment horizontal="center" vertical="center" wrapText="1"/>
      <protection locked="0"/>
    </xf>
    <xf numFmtId="1" fontId="22" fillId="0" borderId="0" xfId="0" applyNumberFormat="1" applyFont="1" applyAlignment="1" applyProtection="1">
      <alignment horizontal="left" vertical="center" wrapText="1"/>
      <protection locked="0"/>
    </xf>
    <xf numFmtId="1" fontId="19" fillId="0" borderId="0" xfId="0" applyNumberFormat="1" applyFont="1" applyAlignment="1" applyProtection="1">
      <alignment horizontal="left" vertical="center" wrapText="1"/>
      <protection locked="0"/>
    </xf>
    <xf numFmtId="166" fontId="11" fillId="4" borderId="0" xfId="6" applyNumberFormat="1" applyFont="1" applyFill="1" applyBorder="1" applyAlignment="1" applyProtection="1">
      <alignment vertical="top"/>
      <protection locked="0"/>
    </xf>
    <xf numFmtId="0" fontId="24" fillId="4" borderId="0" xfId="0" applyFont="1" applyFill="1"/>
    <xf numFmtId="0" fontId="6" fillId="0" borderId="4" xfId="0" applyFont="1" applyBorder="1"/>
    <xf numFmtId="2" fontId="22" fillId="0" borderId="4" xfId="0" applyNumberFormat="1" applyFont="1" applyBorder="1" applyAlignment="1" applyProtection="1">
      <alignment horizontal="left" vertical="center" wrapText="1"/>
      <protection locked="0"/>
    </xf>
    <xf numFmtId="167" fontId="22" fillId="0" borderId="0" xfId="0" applyNumberFormat="1" applyFont="1" applyAlignment="1">
      <alignment horizontal="center" wrapText="1"/>
    </xf>
    <xf numFmtId="1" fontId="22" fillId="0" borderId="0" xfId="0" applyNumberFormat="1" applyFont="1" applyAlignment="1" applyProtection="1">
      <alignment horizontal="left" wrapText="1"/>
      <protection locked="0"/>
    </xf>
    <xf numFmtId="0" fontId="13" fillId="0" borderId="0" xfId="0" applyFont="1" applyAlignment="1">
      <alignment wrapText="1"/>
    </xf>
    <xf numFmtId="0" fontId="16" fillId="0" borderId="0" xfId="0" applyFont="1"/>
    <xf numFmtId="167" fontId="22" fillId="0" borderId="0" xfId="3" applyNumberFormat="1" applyFont="1" applyFill="1" applyBorder="1" applyAlignment="1" applyProtection="1">
      <alignment horizontal="center" wrapText="1"/>
      <protection locked="0"/>
    </xf>
    <xf numFmtId="0" fontId="13" fillId="0" borderId="4" xfId="0" applyFont="1" applyBorder="1" applyAlignment="1">
      <alignment horizontal="center"/>
    </xf>
    <xf numFmtId="166" fontId="11" fillId="4" borderId="0" xfId="6" applyNumberFormat="1" applyFont="1" applyFill="1" applyBorder="1" applyAlignment="1" applyProtection="1">
      <alignment horizontal="left" vertical="top"/>
      <protection locked="0"/>
    </xf>
    <xf numFmtId="0" fontId="19" fillId="0" borderId="0" xfId="0" applyFont="1" applyAlignment="1">
      <alignment horizontal="right" vertical="center"/>
    </xf>
    <xf numFmtId="0" fontId="17" fillId="0" borderId="0" xfId="0" applyFont="1" applyAlignment="1">
      <alignment horizontal="right"/>
    </xf>
    <xf numFmtId="0" fontId="13" fillId="0" borderId="0" xfId="0" applyFont="1" applyAlignment="1">
      <alignment horizontal="left" indent="1"/>
    </xf>
    <xf numFmtId="0" fontId="16" fillId="0" borderId="3" xfId="0" applyFont="1" applyBorder="1"/>
    <xf numFmtId="167" fontId="17" fillId="0" borderId="0" xfId="3" applyNumberFormat="1" applyFont="1" applyBorder="1"/>
    <xf numFmtId="166" fontId="17" fillId="0" borderId="0" xfId="3" applyNumberFormat="1" applyFont="1" applyBorder="1"/>
    <xf numFmtId="1" fontId="22" fillId="0" borderId="4" xfId="0" applyNumberFormat="1" applyFont="1" applyBorder="1" applyAlignment="1" applyProtection="1">
      <alignment horizontal="left"/>
      <protection locked="0"/>
    </xf>
    <xf numFmtId="1" fontId="22" fillId="0" borderId="0" xfId="0" applyNumberFormat="1" applyFont="1" applyAlignment="1" applyProtection="1">
      <alignment horizontal="left"/>
      <protection locked="0"/>
    </xf>
    <xf numFmtId="168" fontId="17" fillId="0" borderId="0" xfId="0" applyNumberFormat="1" applyFont="1" applyAlignment="1">
      <alignment horizontal="right"/>
    </xf>
    <xf numFmtId="168" fontId="17" fillId="0" borderId="4" xfId="0" applyNumberFormat="1" applyFont="1" applyBorder="1" applyAlignment="1">
      <alignment horizontal="right"/>
    </xf>
    <xf numFmtId="0" fontId="28" fillId="0" borderId="0" xfId="0" applyFont="1" applyAlignment="1">
      <alignment horizontal="center"/>
    </xf>
    <xf numFmtId="167" fontId="17" fillId="0" borderId="3" xfId="3" applyNumberFormat="1" applyFont="1" applyBorder="1" applyAlignment="1">
      <alignment horizontal="right"/>
    </xf>
    <xf numFmtId="167" fontId="0" fillId="0" borderId="0" xfId="3" applyNumberFormat="1" applyFont="1"/>
    <xf numFmtId="0" fontId="13" fillId="0" borderId="0" xfId="0" applyFont="1" applyAlignment="1">
      <alignment horizontal="center"/>
    </xf>
    <xf numFmtId="166" fontId="22" fillId="0" borderId="0" xfId="0" applyNumberFormat="1" applyFont="1" applyAlignment="1" applyProtection="1">
      <alignment horizontal="left" vertical="top"/>
      <protection locked="0"/>
    </xf>
    <xf numFmtId="166" fontId="22" fillId="0" borderId="4" xfId="0" applyNumberFormat="1" applyFont="1" applyBorder="1" applyAlignment="1" applyProtection="1">
      <alignment horizontal="left" vertical="top"/>
      <protection locked="0"/>
    </xf>
    <xf numFmtId="169" fontId="24" fillId="4" borderId="0" xfId="0" applyNumberFormat="1" applyFont="1" applyFill="1"/>
    <xf numFmtId="167" fontId="19" fillId="0" borderId="0" xfId="0" applyNumberFormat="1" applyFont="1" applyAlignment="1">
      <alignment horizontal="right" vertical="center"/>
    </xf>
    <xf numFmtId="167" fontId="19" fillId="0" borderId="4" xfId="0" applyNumberFormat="1" applyFont="1" applyBorder="1" applyAlignment="1">
      <alignment horizontal="right" vertical="center"/>
    </xf>
    <xf numFmtId="169" fontId="19" fillId="0" borderId="0" xfId="12" applyNumberFormat="1" applyFont="1" applyFill="1" applyBorder="1" applyAlignment="1" applyProtection="1">
      <alignment horizontal="left" vertical="center"/>
      <protection locked="0"/>
    </xf>
    <xf numFmtId="169" fontId="19" fillId="0" borderId="4" xfId="12" applyNumberFormat="1" applyFont="1" applyFill="1" applyBorder="1" applyAlignment="1" applyProtection="1">
      <alignment horizontal="left" vertical="center"/>
      <protection locked="0"/>
    </xf>
    <xf numFmtId="167" fontId="19" fillId="4" borderId="0" xfId="3" applyNumberFormat="1" applyFont="1" applyFill="1" applyBorder="1" applyAlignment="1" applyProtection="1">
      <alignment horizontal="right" vertical="center"/>
      <protection locked="0"/>
    </xf>
    <xf numFmtId="166" fontId="11" fillId="0" borderId="0" xfId="0" applyNumberFormat="1" applyFont="1" applyAlignment="1" applyProtection="1">
      <alignment horizontal="left" vertical="center"/>
      <protection locked="0"/>
    </xf>
    <xf numFmtId="0" fontId="11" fillId="4" borderId="0" xfId="11" applyFont="1" applyFill="1" applyAlignment="1">
      <alignment horizontal="justify" vertical="top" wrapText="1"/>
    </xf>
    <xf numFmtId="0" fontId="24" fillId="0" borderId="0" xfId="0" applyFont="1"/>
    <xf numFmtId="0" fontId="30" fillId="0" borderId="4" xfId="0" applyFont="1" applyBorder="1"/>
    <xf numFmtId="2" fontId="22" fillId="0" borderId="6" xfId="3" applyNumberFormat="1" applyFont="1" applyFill="1" applyBorder="1" applyAlignment="1" applyProtection="1">
      <alignment horizontal="left" wrapText="1"/>
      <protection locked="0"/>
    </xf>
    <xf numFmtId="0" fontId="0" fillId="0" borderId="6" xfId="0" applyBorder="1"/>
    <xf numFmtId="0" fontId="15" fillId="0" borderId="6" xfId="0" applyFont="1" applyBorder="1"/>
    <xf numFmtId="0" fontId="25" fillId="0" borderId="6" xfId="1" applyFont="1" applyBorder="1"/>
    <xf numFmtId="165" fontId="8" fillId="0" borderId="6" xfId="7" applyFont="1" applyBorder="1"/>
    <xf numFmtId="0" fontId="28" fillId="0" borderId="6" xfId="0" applyFont="1" applyBorder="1" applyAlignment="1">
      <alignment horizontal="center"/>
    </xf>
    <xf numFmtId="167" fontId="19" fillId="0" borderId="0" xfId="3" applyNumberFormat="1" applyFont="1" applyFill="1" applyBorder="1"/>
    <xf numFmtId="0" fontId="12" fillId="0" borderId="6" xfId="0" applyFont="1" applyBorder="1" applyAlignment="1">
      <alignment vertical="center" wrapText="1"/>
    </xf>
    <xf numFmtId="0" fontId="77" fillId="0" borderId="4" xfId="0" applyFont="1" applyBorder="1"/>
    <xf numFmtId="0" fontId="77" fillId="0" borderId="0" xfId="0" applyFont="1"/>
    <xf numFmtId="0" fontId="77" fillId="0" borderId="6" xfId="0" applyFont="1" applyBorder="1"/>
    <xf numFmtId="0" fontId="75" fillId="0" borderId="0" xfId="0" applyFont="1"/>
    <xf numFmtId="165" fontId="75" fillId="0" borderId="6" xfId="7" applyFont="1" applyBorder="1"/>
    <xf numFmtId="1" fontId="75" fillId="0" borderId="0" xfId="0" applyNumberFormat="1" applyFont="1" applyAlignment="1" applyProtection="1">
      <alignment horizontal="left" wrapText="1"/>
      <protection locked="0"/>
    </xf>
    <xf numFmtId="0" fontId="13" fillId="0" borderId="5" xfId="0" applyFont="1" applyBorder="1" applyAlignment="1">
      <alignment wrapText="1"/>
    </xf>
    <xf numFmtId="0" fontId="78" fillId="4" borderId="0" xfId="0" applyFont="1" applyFill="1" applyAlignment="1">
      <alignment horizontal="left" vertical="center" wrapText="1"/>
    </xf>
    <xf numFmtId="3" fontId="79" fillId="4" borderId="0" xfId="0" applyNumberFormat="1" applyFont="1" applyFill="1" applyAlignment="1">
      <alignment horizontal="right" vertical="center"/>
    </xf>
    <xf numFmtId="167" fontId="17" fillId="0" borderId="0" xfId="3" applyNumberFormat="1" applyFont="1" applyFill="1" applyBorder="1"/>
    <xf numFmtId="167" fontId="0" fillId="0" borderId="0" xfId="3" applyNumberFormat="1" applyFont="1" applyFill="1"/>
    <xf numFmtId="0" fontId="75" fillId="0" borderId="4" xfId="0" applyFont="1" applyBorder="1"/>
    <xf numFmtId="166" fontId="10" fillId="4" borderId="0" xfId="0" applyNumberFormat="1" applyFont="1" applyFill="1" applyAlignment="1" applyProtection="1">
      <alignment vertical="center"/>
      <protection locked="0"/>
    </xf>
    <xf numFmtId="166" fontId="22" fillId="0" borderId="4" xfId="0" applyNumberFormat="1" applyFont="1" applyBorder="1" applyAlignment="1">
      <alignment horizontal="right" vertical="center" wrapText="1"/>
    </xf>
    <xf numFmtId="0" fontId="22" fillId="0" borderId="4" xfId="0" applyFont="1" applyBorder="1" applyAlignment="1">
      <alignment horizontal="center" vertical="center" wrapText="1"/>
    </xf>
    <xf numFmtId="0" fontId="80" fillId="0" borderId="0" xfId="0" applyFont="1" applyAlignment="1">
      <alignment horizontal="left" vertical="center"/>
    </xf>
    <xf numFmtId="0" fontId="81" fillId="0" borderId="0" xfId="0" applyFont="1"/>
    <xf numFmtId="0" fontId="82" fillId="0" borderId="0" xfId="0" applyFont="1" applyAlignment="1">
      <alignment horizontal="left"/>
    </xf>
    <xf numFmtId="0" fontId="25" fillId="0" borderId="0" xfId="1" applyFont="1" applyAlignment="1">
      <alignment horizontal="left" indent="2"/>
    </xf>
    <xf numFmtId="0" fontId="25" fillId="0" borderId="0" xfId="1" quotePrefix="1" applyFont="1" applyAlignment="1">
      <alignment horizontal="left" indent="2"/>
    </xf>
    <xf numFmtId="0" fontId="11" fillId="4" borderId="0" xfId="11" applyFont="1" applyFill="1" applyAlignment="1">
      <alignment vertical="center"/>
    </xf>
    <xf numFmtId="0" fontId="17" fillId="0" borderId="0" xfId="0" applyFont="1" applyAlignment="1">
      <alignment horizontal="left"/>
    </xf>
    <xf numFmtId="0" fontId="84" fillId="0" borderId="0" xfId="0" applyFont="1" applyAlignment="1">
      <alignment vertical="center"/>
    </xf>
    <xf numFmtId="0" fontId="83" fillId="0" borderId="0" xfId="0" applyFont="1" applyAlignment="1">
      <alignment vertical="center"/>
    </xf>
    <xf numFmtId="0" fontId="85" fillId="0" borderId="0" xfId="0" applyFont="1" applyAlignment="1">
      <alignment vertical="center"/>
    </xf>
    <xf numFmtId="0" fontId="83" fillId="0" borderId="0" xfId="0" applyFont="1" applyAlignment="1">
      <alignment horizontal="left" vertical="center"/>
    </xf>
    <xf numFmtId="0" fontId="22" fillId="0" borderId="4" xfId="0" applyFont="1" applyBorder="1" applyAlignment="1">
      <alignment horizontal="left" vertical="center" wrapText="1"/>
    </xf>
    <xf numFmtId="166" fontId="19" fillId="0" borderId="0" xfId="0" applyNumberFormat="1" applyFont="1" applyAlignment="1" applyProtection="1">
      <alignment horizontal="left" vertical="top" wrapText="1" indent="1"/>
      <protection locked="0"/>
    </xf>
    <xf numFmtId="167" fontId="19" fillId="0" borderId="0" xfId="0" applyNumberFormat="1" applyFont="1" applyAlignment="1">
      <alignment horizontal="center" wrapText="1"/>
    </xf>
    <xf numFmtId="167" fontId="19" fillId="0" borderId="4" xfId="0" applyNumberFormat="1" applyFont="1" applyBorder="1" applyAlignment="1">
      <alignment horizontal="center" wrapText="1"/>
    </xf>
    <xf numFmtId="167" fontId="19" fillId="0" borderId="0" xfId="3" applyNumberFormat="1" applyFont="1" applyFill="1" applyBorder="1" applyAlignment="1" applyProtection="1">
      <alignment horizontal="center" wrapText="1"/>
      <protection locked="0"/>
    </xf>
    <xf numFmtId="166" fontId="19" fillId="0" borderId="0" xfId="0" applyNumberFormat="1" applyFont="1" applyAlignment="1" applyProtection="1">
      <alignment horizontal="left" vertical="center" indent="1"/>
      <protection locked="0"/>
    </xf>
    <xf numFmtId="167" fontId="19" fillId="0" borderId="0" xfId="3" applyNumberFormat="1" applyFont="1" applyFill="1" applyBorder="1" applyAlignment="1" applyProtection="1">
      <alignment horizontal="center" vertical="center" wrapText="1"/>
      <protection locked="0"/>
    </xf>
    <xf numFmtId="167" fontId="19" fillId="0" borderId="0" xfId="3" applyNumberFormat="1" applyFont="1" applyFill="1" applyBorder="1" applyAlignment="1">
      <alignment horizontal="center" wrapText="1"/>
    </xf>
    <xf numFmtId="0" fontId="2" fillId="0" borderId="0" xfId="0" applyFont="1"/>
    <xf numFmtId="0" fontId="87" fillId="0" borderId="0" xfId="0" applyFont="1" applyAlignment="1">
      <alignment vertical="center"/>
    </xf>
    <xf numFmtId="0" fontId="86" fillId="0" borderId="0" xfId="0" applyFont="1"/>
    <xf numFmtId="170" fontId="8" fillId="0" borderId="0" xfId="848" applyNumberFormat="1" applyAlignment="1">
      <alignment horizontal="right" vertical="center"/>
    </xf>
    <xf numFmtId="167" fontId="17" fillId="0" borderId="3" xfId="0" applyNumberFormat="1" applyFont="1" applyBorder="1"/>
    <xf numFmtId="166" fontId="17" fillId="0" borderId="3" xfId="0" applyNumberFormat="1" applyFont="1" applyBorder="1"/>
    <xf numFmtId="3" fontId="17" fillId="0" borderId="3" xfId="0" applyNumberFormat="1" applyFont="1" applyBorder="1" applyAlignment="1">
      <alignment horizontal="right"/>
    </xf>
    <xf numFmtId="9" fontId="17" fillId="0" borderId="3" xfId="3" applyFont="1" applyBorder="1" applyAlignment="1">
      <alignment horizontal="right"/>
    </xf>
    <xf numFmtId="167" fontId="19" fillId="0" borderId="0" xfId="3" applyNumberFormat="1" applyFont="1"/>
    <xf numFmtId="0" fontId="14" fillId="0" borderId="0" xfId="0" applyFont="1" applyAlignment="1">
      <alignment horizontal="right" vertical="center"/>
    </xf>
    <xf numFmtId="0" fontId="19" fillId="0" borderId="0" xfId="0" applyFont="1" applyAlignment="1">
      <alignment horizontal="left"/>
    </xf>
    <xf numFmtId="0" fontId="19" fillId="0" borderId="0" xfId="0" applyFont="1" applyAlignment="1">
      <alignment horizontal="right"/>
    </xf>
    <xf numFmtId="0" fontId="13" fillId="0" borderId="0" xfId="0" applyFont="1" applyAlignment="1">
      <alignment horizontal="left" vertical="center"/>
    </xf>
    <xf numFmtId="169" fontId="14" fillId="0" borderId="0" xfId="12" applyNumberFormat="1" applyFont="1" applyFill="1" applyAlignment="1">
      <alignment horizontal="right" vertical="center"/>
    </xf>
    <xf numFmtId="167" fontId="14" fillId="0" borderId="0" xfId="3" applyNumberFormat="1" applyFont="1" applyFill="1" applyAlignment="1">
      <alignment horizontal="right" vertical="center"/>
    </xf>
    <xf numFmtId="167" fontId="19" fillId="0" borderId="0" xfId="3" applyNumberFormat="1" applyFont="1" applyFill="1" applyAlignment="1">
      <alignment horizontal="right" vertical="center"/>
    </xf>
    <xf numFmtId="2" fontId="14" fillId="0" borderId="0" xfId="0" applyNumberFormat="1" applyFont="1" applyAlignment="1">
      <alignment horizontal="right" vertical="center"/>
    </xf>
    <xf numFmtId="169" fontId="14" fillId="0" borderId="0" xfId="12" applyNumberFormat="1" applyFont="1" applyFill="1" applyBorder="1" applyAlignment="1">
      <alignment horizontal="right" vertical="center"/>
    </xf>
    <xf numFmtId="167" fontId="14" fillId="0" borderId="0" xfId="3" applyNumberFormat="1" applyFont="1" applyFill="1" applyBorder="1" applyAlignment="1">
      <alignment horizontal="right" vertical="center"/>
    </xf>
    <xf numFmtId="167" fontId="19" fillId="0" borderId="0" xfId="3" applyNumberFormat="1" applyFont="1" applyFill="1" applyBorder="1" applyAlignment="1">
      <alignment horizontal="right" vertical="center"/>
    </xf>
    <xf numFmtId="167" fontId="0" fillId="0" borderId="0" xfId="0" applyNumberFormat="1"/>
    <xf numFmtId="171" fontId="19" fillId="0" borderId="0" xfId="12" applyNumberFormat="1" applyFont="1" applyFill="1" applyProtection="1">
      <protection locked="0"/>
    </xf>
    <xf numFmtId="3" fontId="0" fillId="0" borderId="0" xfId="0" applyNumberFormat="1"/>
    <xf numFmtId="171" fontId="19" fillId="0" borderId="0" xfId="12" applyNumberFormat="1" applyFont="1" applyFill="1" applyBorder="1" applyProtection="1">
      <protection locked="0"/>
    </xf>
    <xf numFmtId="0" fontId="13" fillId="0" borderId="2" xfId="0" applyFont="1" applyBorder="1" applyAlignment="1">
      <alignment horizontal="center" vertical="center" wrapText="1"/>
    </xf>
    <xf numFmtId="2" fontId="22" fillId="0" borderId="2" xfId="3" applyNumberFormat="1" applyFont="1" applyFill="1" applyBorder="1" applyAlignment="1" applyProtection="1">
      <alignment horizontal="center" vertical="center" wrapText="1"/>
      <protection locked="0"/>
    </xf>
    <xf numFmtId="0" fontId="0" fillId="0" borderId="0" xfId="0" applyAlignment="1">
      <alignment horizontal="center"/>
    </xf>
    <xf numFmtId="169" fontId="17" fillId="0" borderId="0" xfId="12" applyNumberFormat="1" applyFont="1" applyBorder="1"/>
    <xf numFmtId="0" fontId="19" fillId="0" borderId="0" xfId="0" applyFont="1"/>
    <xf numFmtId="167" fontId="19" fillId="0" borderId="0" xfId="3" applyNumberFormat="1" applyFont="1" applyFill="1" applyBorder="1" applyAlignment="1" applyProtection="1">
      <alignment horizontal="center"/>
      <protection locked="0"/>
    </xf>
    <xf numFmtId="167" fontId="17" fillId="0" borderId="3" xfId="3" applyNumberFormat="1" applyFont="1" applyFill="1" applyBorder="1"/>
    <xf numFmtId="167" fontId="17" fillId="0" borderId="4" xfId="3" applyNumberFormat="1" applyFont="1" applyFill="1" applyBorder="1"/>
    <xf numFmtId="0" fontId="17" fillId="0" borderId="3" xfId="0" applyFont="1" applyBorder="1"/>
    <xf numFmtId="0" fontId="0" fillId="0" borderId="0" xfId="0" applyAlignment="1">
      <alignment horizontal="center" vertical="center"/>
    </xf>
    <xf numFmtId="2" fontId="22" fillId="0" borderId="4" xfId="3" applyNumberFormat="1" applyFont="1" applyFill="1" applyBorder="1" applyAlignment="1" applyProtection="1">
      <alignment horizontal="center" vertical="center" wrapText="1"/>
      <protection locked="0"/>
    </xf>
    <xf numFmtId="167" fontId="19" fillId="0" borderId="0" xfId="3" applyNumberFormat="1" applyFont="1" applyBorder="1"/>
    <xf numFmtId="2" fontId="15" fillId="4" borderId="0" xfId="0" applyNumberFormat="1" applyFont="1" applyFill="1" applyAlignment="1" applyProtection="1">
      <alignment horizontal="center"/>
      <protection locked="0"/>
    </xf>
    <xf numFmtId="1" fontId="15" fillId="4" borderId="0" xfId="0" applyNumberFormat="1" applyFont="1" applyFill="1" applyProtection="1">
      <protection locked="0"/>
    </xf>
    <xf numFmtId="167" fontId="22" fillId="0" borderId="0" xfId="3" applyNumberFormat="1" applyFont="1" applyFill="1" applyAlignment="1" applyProtection="1">
      <alignment horizontal="center" wrapText="1"/>
      <protection locked="0"/>
    </xf>
    <xf numFmtId="167" fontId="13" fillId="0" borderId="0" xfId="0" applyNumberFormat="1" applyFont="1"/>
    <xf numFmtId="167" fontId="19" fillId="0" borderId="0" xfId="3" applyNumberFormat="1" applyFont="1" applyFill="1" applyAlignment="1" applyProtection="1">
      <alignment horizontal="center" wrapText="1"/>
      <protection locked="0"/>
    </xf>
    <xf numFmtId="167" fontId="19" fillId="0" borderId="0" xfId="3" applyNumberFormat="1" applyFont="1" applyFill="1" applyAlignment="1" applyProtection="1">
      <alignment horizontal="center" vertical="center" wrapText="1"/>
      <protection locked="0"/>
    </xf>
    <xf numFmtId="0" fontId="88" fillId="0" borderId="0" xfId="0" applyFont="1" applyAlignment="1">
      <alignment wrapText="1"/>
    </xf>
    <xf numFmtId="166" fontId="14" fillId="0" borderId="0" xfId="0" applyNumberFormat="1" applyFont="1" applyAlignment="1">
      <alignment horizontal="right" vertical="center"/>
    </xf>
    <xf numFmtId="0" fontId="13" fillId="0" borderId="0" xfId="0" applyFont="1" applyAlignment="1">
      <alignment horizontal="left" wrapText="1"/>
    </xf>
    <xf numFmtId="0" fontId="22" fillId="0" borderId="0" xfId="0" applyFont="1" applyAlignment="1">
      <alignment horizontal="left"/>
    </xf>
    <xf numFmtId="3" fontId="19" fillId="0" borderId="0" xfId="0" applyNumberFormat="1" applyFont="1" applyAlignment="1">
      <alignment horizontal="right"/>
    </xf>
    <xf numFmtId="9" fontId="19" fillId="0" borderId="0" xfId="3" applyFont="1" applyBorder="1" applyAlignment="1">
      <alignment horizontal="right"/>
    </xf>
    <xf numFmtId="1" fontId="0" fillId="0" borderId="0" xfId="3" applyNumberFormat="1" applyFont="1"/>
    <xf numFmtId="3" fontId="77" fillId="0" borderId="0" xfId="1377" applyNumberFormat="1" applyFont="1"/>
    <xf numFmtId="3" fontId="42" fillId="0" borderId="0" xfId="1377" applyNumberFormat="1" applyFont="1"/>
    <xf numFmtId="0" fontId="24" fillId="0" borderId="0" xfId="0" applyFont="1" applyAlignment="1">
      <alignment horizontal="left" vertical="center" wrapText="1"/>
    </xf>
    <xf numFmtId="0" fontId="22" fillId="0" borderId="0" xfId="0" applyFont="1" applyAlignment="1">
      <alignment horizontal="right" vertical="center"/>
    </xf>
    <xf numFmtId="3" fontId="19" fillId="0" borderId="0" xfId="0" applyNumberFormat="1" applyFont="1" applyAlignment="1">
      <alignment horizontal="right" vertical="center"/>
    </xf>
    <xf numFmtId="3" fontId="19" fillId="0" borderId="0" xfId="0" applyNumberFormat="1" applyFont="1" applyAlignment="1">
      <alignment vertical="center" wrapText="1"/>
    </xf>
    <xf numFmtId="3" fontId="19" fillId="0" borderId="0" xfId="0" applyNumberFormat="1" applyFont="1" applyAlignment="1">
      <alignment vertical="center"/>
    </xf>
    <xf numFmtId="0" fontId="22" fillId="0" borderId="2" xfId="0" applyFont="1" applyBorder="1" applyAlignment="1">
      <alignment horizontal="left" vertical="center"/>
    </xf>
    <xf numFmtId="3" fontId="17" fillId="0" borderId="0" xfId="0" applyNumberFormat="1" applyFont="1"/>
    <xf numFmtId="2" fontId="17" fillId="0" borderId="0" xfId="0" applyNumberFormat="1" applyFont="1"/>
    <xf numFmtId="0" fontId="13" fillId="0" borderId="4" xfId="0" applyFont="1" applyBorder="1" applyAlignment="1">
      <alignment horizontal="left" vertical="center"/>
    </xf>
    <xf numFmtId="167" fontId="19" fillId="0" borderId="4" xfId="3" applyNumberFormat="1" applyFont="1" applyFill="1" applyBorder="1" applyAlignment="1">
      <alignment horizontal="right" vertical="center"/>
    </xf>
    <xf numFmtId="167" fontId="17" fillId="0" borderId="0" xfId="3" applyNumberFormat="1" applyFont="1" applyFill="1" applyBorder="1" applyAlignment="1">
      <alignment horizontal="right"/>
    </xf>
    <xf numFmtId="167" fontId="17" fillId="0" borderId="4" xfId="3" applyNumberFormat="1" applyFont="1" applyFill="1" applyBorder="1" applyAlignment="1">
      <alignment horizontal="right"/>
    </xf>
    <xf numFmtId="0" fontId="17" fillId="0" borderId="4" xfId="0" applyFont="1" applyBorder="1" applyAlignment="1">
      <alignment horizontal="right"/>
    </xf>
    <xf numFmtId="0" fontId="22" fillId="0" borderId="4" xfId="0" applyFont="1" applyBorder="1" applyAlignment="1">
      <alignment horizontal="left"/>
    </xf>
    <xf numFmtId="3" fontId="19" fillId="0" borderId="4" xfId="0" applyNumberFormat="1" applyFont="1" applyBorder="1" applyAlignment="1">
      <alignment horizontal="right"/>
    </xf>
    <xf numFmtId="9" fontId="19" fillId="0" borderId="4" xfId="3" applyFont="1" applyFill="1" applyBorder="1" applyAlignment="1">
      <alignment horizontal="right"/>
    </xf>
    <xf numFmtId="1" fontId="75" fillId="0" borderId="4" xfId="0" applyNumberFormat="1" applyFont="1" applyBorder="1" applyAlignment="1" applyProtection="1">
      <alignment horizontal="left" wrapText="1"/>
      <protection locked="0"/>
    </xf>
    <xf numFmtId="167" fontId="19" fillId="0" borderId="4" xfId="3" applyNumberFormat="1" applyFont="1" applyFill="1" applyBorder="1"/>
    <xf numFmtId="0" fontId="19" fillId="0" borderId="4" xfId="0" applyFont="1" applyBorder="1" applyAlignment="1">
      <alignment horizontal="right" vertical="center"/>
    </xf>
    <xf numFmtId="3" fontId="17" fillId="0" borderId="4" xfId="0" applyNumberFormat="1" applyFont="1" applyBorder="1"/>
    <xf numFmtId="0" fontId="17" fillId="0" borderId="4" xfId="0" applyFont="1" applyBorder="1"/>
    <xf numFmtId="2" fontId="17" fillId="0" borderId="4" xfId="0" applyNumberFormat="1" applyFont="1" applyBorder="1"/>
    <xf numFmtId="169" fontId="17" fillId="0" borderId="4" xfId="12" applyNumberFormat="1" applyFont="1" applyFill="1" applyBorder="1"/>
    <xf numFmtId="1" fontId="22" fillId="0" borderId="4" xfId="0" applyNumberFormat="1" applyFont="1" applyBorder="1" applyAlignment="1" applyProtection="1">
      <alignment horizontal="left" vertical="center" wrapText="1"/>
      <protection locked="0"/>
    </xf>
    <xf numFmtId="1" fontId="19" fillId="0" borderId="4" xfId="0" applyNumberFormat="1" applyFont="1" applyBorder="1" applyAlignment="1" applyProtection="1">
      <alignment horizontal="left" vertical="center" wrapText="1"/>
      <protection locked="0"/>
    </xf>
    <xf numFmtId="167" fontId="19" fillId="0" borderId="4" xfId="3" applyNumberFormat="1" applyFont="1" applyFill="1" applyBorder="1" applyAlignment="1">
      <alignment horizontal="center" wrapText="1"/>
    </xf>
    <xf numFmtId="0" fontId="19" fillId="0" borderId="4" xfId="0" applyFont="1" applyBorder="1" applyAlignment="1">
      <alignment horizontal="left"/>
    </xf>
    <xf numFmtId="0" fontId="19" fillId="0" borderId="4" xfId="0" applyFont="1" applyBorder="1" applyAlignment="1">
      <alignment horizontal="right"/>
    </xf>
    <xf numFmtId="166" fontId="17" fillId="0" borderId="22" xfId="0" applyNumberFormat="1" applyFont="1" applyBorder="1"/>
    <xf numFmtId="0" fontId="22" fillId="0" borderId="23" xfId="0" applyFont="1" applyBorder="1" applyAlignment="1">
      <alignment horizontal="center" vertical="center" wrapText="1"/>
    </xf>
    <xf numFmtId="49" fontId="22" fillId="0" borderId="0" xfId="0" applyNumberFormat="1" applyFont="1" applyAlignment="1">
      <alignment horizontal="center" vertical="center" wrapText="1"/>
    </xf>
    <xf numFmtId="0" fontId="22" fillId="0" borderId="21" xfId="0" applyFont="1" applyBorder="1" applyAlignment="1">
      <alignment horizontal="center" vertical="center" wrapText="1"/>
    </xf>
    <xf numFmtId="166" fontId="22" fillId="0" borderId="0" xfId="0" applyNumberFormat="1" applyFont="1" applyAlignment="1">
      <alignment horizontal="center" vertical="center" wrapText="1"/>
    </xf>
    <xf numFmtId="167" fontId="19" fillId="0" borderId="0" xfId="3" applyNumberFormat="1" applyFont="1" applyAlignment="1">
      <alignment horizontal="right" vertical="center"/>
    </xf>
    <xf numFmtId="167" fontId="17" fillId="0" borderId="4" xfId="3" applyNumberFormat="1" applyFont="1" applyFill="1" applyBorder="1" applyAlignment="1" applyProtection="1">
      <alignment horizontal="center"/>
      <protection locked="0"/>
    </xf>
    <xf numFmtId="9" fontId="19" fillId="0" borderId="0" xfId="3" applyFont="1" applyFill="1" applyBorder="1" applyAlignment="1">
      <alignment horizontal="right"/>
    </xf>
    <xf numFmtId="0" fontId="22" fillId="0" borderId="2" xfId="0" applyFont="1" applyBorder="1" applyAlignment="1">
      <alignment horizontal="center" vertical="center" wrapText="1"/>
    </xf>
    <xf numFmtId="0" fontId="0" fillId="0" borderId="2" xfId="0" applyBorder="1"/>
    <xf numFmtId="169" fontId="17" fillId="0" borderId="0" xfId="12" applyNumberFormat="1" applyFont="1" applyFill="1" applyBorder="1"/>
    <xf numFmtId="0" fontId="78" fillId="4" borderId="4" xfId="0" applyFont="1" applyFill="1" applyBorder="1" applyAlignment="1">
      <alignment horizontal="left" vertical="center" wrapText="1"/>
    </xf>
    <xf numFmtId="166" fontId="17" fillId="0" borderId="4" xfId="3" applyNumberFormat="1" applyFont="1" applyBorder="1"/>
    <xf numFmtId="3" fontId="79" fillId="4" borderId="4" xfId="0" applyNumberFormat="1" applyFont="1" applyFill="1" applyBorder="1" applyAlignment="1">
      <alignment horizontal="right" vertical="center"/>
    </xf>
    <xf numFmtId="0" fontId="78" fillId="0" borderId="0" xfId="0" applyFont="1" applyAlignment="1">
      <alignment horizontal="left" vertical="center" wrapText="1"/>
    </xf>
    <xf numFmtId="166" fontId="17" fillId="0" borderId="0" xfId="3" applyNumberFormat="1" applyFont="1" applyFill="1" applyBorder="1"/>
    <xf numFmtId="0" fontId="78" fillId="0" borderId="4" xfId="0" applyFont="1" applyBorder="1" applyAlignment="1">
      <alignment horizontal="left" vertical="center" wrapText="1"/>
    </xf>
    <xf numFmtId="0" fontId="11" fillId="0" borderId="0" xfId="11" applyFont="1" applyAlignment="1">
      <alignment vertical="center"/>
    </xf>
    <xf numFmtId="0" fontId="18" fillId="0" borderId="0" xfId="0" applyFont="1" applyAlignment="1">
      <alignment horizontal="left" vertical="center"/>
    </xf>
    <xf numFmtId="0" fontId="11" fillId="0" borderId="0" xfId="1377" applyFont="1"/>
    <xf numFmtId="0" fontId="24" fillId="4" borderId="0" xfId="0" applyFont="1" applyFill="1" applyAlignment="1">
      <alignment horizontal="left"/>
    </xf>
    <xf numFmtId="166" fontId="11" fillId="4" borderId="0" xfId="6" applyNumberFormat="1" applyFont="1" applyFill="1" applyBorder="1" applyAlignment="1" applyProtection="1">
      <alignment horizontal="left" vertical="center"/>
      <protection locked="0"/>
    </xf>
    <xf numFmtId="166" fontId="22" fillId="0" borderId="2" xfId="0" applyNumberFormat="1" applyFont="1" applyBorder="1" applyAlignment="1">
      <alignment horizontal="center" vertical="center" wrapText="1"/>
    </xf>
    <xf numFmtId="10" fontId="0" fillId="0" borderId="0" xfId="0" applyNumberFormat="1"/>
    <xf numFmtId="10" fontId="17" fillId="0" borderId="0" xfId="3" applyNumberFormat="1" applyFont="1" applyFill="1"/>
    <xf numFmtId="167" fontId="19" fillId="4" borderId="0" xfId="3" applyNumberFormat="1" applyFont="1" applyFill="1" applyAlignment="1">
      <alignment horizontal="right" vertical="center"/>
    </xf>
    <xf numFmtId="0" fontId="0" fillId="4" borderId="0" xfId="0" applyFill="1"/>
    <xf numFmtId="169" fontId="14" fillId="4" borderId="0" xfId="12" applyNumberFormat="1" applyFont="1" applyFill="1" applyAlignment="1">
      <alignment horizontal="right" vertical="center"/>
    </xf>
    <xf numFmtId="0" fontId="3" fillId="0" borderId="0" xfId="1" applyFill="1" applyBorder="1" applyAlignment="1"/>
    <xf numFmtId="0" fontId="94" fillId="0" borderId="0" xfId="0" applyFont="1"/>
    <xf numFmtId="169" fontId="14" fillId="0" borderId="4" xfId="12" applyNumberFormat="1" applyFont="1" applyFill="1" applyBorder="1" applyAlignment="1">
      <alignment horizontal="right" vertical="center"/>
    </xf>
    <xf numFmtId="167" fontId="14" fillId="0" borderId="4" xfId="3" applyNumberFormat="1" applyFont="1" applyFill="1" applyBorder="1" applyAlignment="1">
      <alignment horizontal="right" vertical="center"/>
    </xf>
    <xf numFmtId="166" fontId="14" fillId="0" borderId="4" xfId="0" applyNumberFormat="1" applyFont="1" applyBorder="1" applyAlignment="1">
      <alignment horizontal="right" vertical="center"/>
    </xf>
    <xf numFmtId="168" fontId="14" fillId="0" borderId="0" xfId="0" applyNumberFormat="1" applyFont="1" applyAlignment="1">
      <alignment horizontal="right" vertical="center"/>
    </xf>
    <xf numFmtId="167" fontId="14" fillId="0" borderId="0" xfId="0" applyNumberFormat="1" applyFont="1" applyAlignment="1">
      <alignment horizontal="right" vertical="center"/>
    </xf>
    <xf numFmtId="168" fontId="14" fillId="0" borderId="4" xfId="0" applyNumberFormat="1" applyFont="1" applyBorder="1" applyAlignment="1">
      <alignment horizontal="right" vertical="center"/>
    </xf>
    <xf numFmtId="167" fontId="14" fillId="0" borderId="4" xfId="0" applyNumberFormat="1" applyFont="1" applyBorder="1" applyAlignment="1">
      <alignment horizontal="right" vertical="center"/>
    </xf>
    <xf numFmtId="3" fontId="17" fillId="0" borderId="0" xfId="3" applyNumberFormat="1" applyFont="1" applyFill="1" applyBorder="1" applyAlignment="1">
      <alignment horizontal="right"/>
    </xf>
    <xf numFmtId="3" fontId="17" fillId="0" borderId="4" xfId="0" applyNumberFormat="1" applyFont="1" applyBorder="1" applyAlignment="1">
      <alignment horizontal="right"/>
    </xf>
    <xf numFmtId="3" fontId="17" fillId="0" borderId="4" xfId="3" applyNumberFormat="1" applyFont="1" applyFill="1" applyBorder="1" applyAlignment="1">
      <alignment horizontal="right"/>
    </xf>
    <xf numFmtId="10" fontId="17" fillId="0" borderId="4" xfId="3" applyNumberFormat="1" applyFont="1" applyFill="1" applyBorder="1"/>
    <xf numFmtId="167" fontId="17" fillId="0" borderId="21" xfId="3" applyNumberFormat="1" applyFont="1" applyFill="1" applyBorder="1"/>
    <xf numFmtId="166" fontId="17" fillId="0" borderId="21" xfId="3" applyNumberFormat="1" applyFont="1" applyFill="1" applyBorder="1"/>
    <xf numFmtId="167" fontId="19" fillId="0" borderId="0" xfId="3" applyNumberFormat="1" applyFont="1" applyBorder="1" applyAlignment="1">
      <alignment horizontal="right" vertical="center"/>
    </xf>
    <xf numFmtId="167" fontId="19" fillId="0" borderId="0" xfId="3" applyNumberFormat="1" applyFont="1" applyFill="1" applyBorder="1" applyAlignment="1">
      <alignment vertical="center" wrapText="1"/>
    </xf>
    <xf numFmtId="167" fontId="19" fillId="0" borderId="0" xfId="3" applyNumberFormat="1" applyFont="1" applyFill="1" applyBorder="1" applyProtection="1">
      <protection locked="0"/>
    </xf>
    <xf numFmtId="0" fontId="22" fillId="0" borderId="21" xfId="0" applyFont="1" applyBorder="1" applyAlignment="1">
      <alignment horizontal="right" vertical="center"/>
    </xf>
    <xf numFmtId="3" fontId="19" fillId="0" borderId="21" xfId="0" applyNumberFormat="1" applyFont="1" applyBorder="1" applyAlignment="1">
      <alignment vertical="center" wrapText="1"/>
    </xf>
    <xf numFmtId="0" fontId="19" fillId="0" borderId="21" xfId="0" applyFont="1" applyBorder="1" applyAlignment="1">
      <alignment horizontal="right" vertical="center"/>
    </xf>
    <xf numFmtId="3" fontId="19" fillId="0" borderId="21" xfId="0" applyNumberFormat="1" applyFont="1" applyBorder="1" applyAlignment="1">
      <alignment vertical="center"/>
    </xf>
    <xf numFmtId="3" fontId="19" fillId="0" borderId="4" xfId="0" applyNumberFormat="1" applyFont="1" applyBorder="1" applyAlignment="1">
      <alignment vertical="center" wrapText="1"/>
    </xf>
    <xf numFmtId="167" fontId="19" fillId="0" borderId="4" xfId="3" applyNumberFormat="1" applyFont="1" applyBorder="1" applyAlignment="1">
      <alignment horizontal="right" vertical="center"/>
    </xf>
    <xf numFmtId="167" fontId="19" fillId="0" borderId="4" xfId="3" applyNumberFormat="1" applyFont="1" applyFill="1" applyBorder="1" applyAlignment="1">
      <alignment vertical="center" wrapText="1"/>
    </xf>
    <xf numFmtId="171" fontId="19" fillId="0" borderId="4" xfId="12" applyNumberFormat="1" applyFont="1" applyFill="1" applyBorder="1" applyProtection="1">
      <protection locked="0"/>
    </xf>
    <xf numFmtId="167" fontId="19" fillId="0" borderId="4" xfId="3" applyNumberFormat="1" applyFont="1" applyFill="1" applyBorder="1" applyProtection="1">
      <protection locked="0"/>
    </xf>
    <xf numFmtId="167" fontId="19" fillId="0" borderId="3" xfId="3" applyNumberFormat="1" applyFont="1" applyBorder="1" applyAlignment="1">
      <alignment horizontal="right" vertical="center"/>
    </xf>
    <xf numFmtId="167" fontId="19" fillId="0" borderId="3" xfId="3" applyNumberFormat="1" applyFont="1" applyFill="1" applyBorder="1" applyAlignment="1">
      <alignment vertical="center" wrapText="1"/>
    </xf>
    <xf numFmtId="3" fontId="19" fillId="0" borderId="3" xfId="0" applyNumberFormat="1" applyFont="1" applyBorder="1" applyAlignment="1">
      <alignment horizontal="right" vertical="center"/>
    </xf>
    <xf numFmtId="171" fontId="19" fillId="0" borderId="3" xfId="12" applyNumberFormat="1" applyFont="1" applyFill="1" applyBorder="1" applyProtection="1">
      <protection locked="0"/>
    </xf>
    <xf numFmtId="167" fontId="19" fillId="0" borderId="3" xfId="3" applyNumberFormat="1" applyFont="1" applyFill="1" applyBorder="1" applyProtection="1">
      <protection locked="0"/>
    </xf>
    <xf numFmtId="167" fontId="19" fillId="0" borderId="3" xfId="3" applyNumberFormat="1" applyFont="1" applyFill="1" applyBorder="1" applyAlignment="1">
      <alignment horizontal="right" vertical="center"/>
    </xf>
    <xf numFmtId="171" fontId="19" fillId="0" borderId="3" xfId="12" applyNumberFormat="1" applyFont="1" applyFill="1" applyBorder="1" applyAlignment="1">
      <alignment horizontal="right" vertical="center"/>
    </xf>
    <xf numFmtId="3" fontId="19" fillId="0" borderId="4" xfId="0" applyNumberFormat="1" applyFont="1" applyBorder="1" applyAlignment="1">
      <alignment horizontal="right" vertical="center"/>
    </xf>
    <xf numFmtId="167" fontId="14" fillId="0" borderId="3" xfId="3" applyNumberFormat="1" applyFont="1" applyFill="1" applyBorder="1"/>
    <xf numFmtId="167" fontId="14" fillId="0" borderId="3" xfId="0" applyNumberFormat="1" applyFont="1" applyBorder="1"/>
    <xf numFmtId="167" fontId="14" fillId="0" borderId="0" xfId="3" applyNumberFormat="1" applyFont="1" applyFill="1" applyBorder="1"/>
    <xf numFmtId="167" fontId="14" fillId="0" borderId="0" xfId="0" applyNumberFormat="1" applyFont="1"/>
    <xf numFmtId="167" fontId="14" fillId="0" borderId="4" xfId="3" applyNumberFormat="1" applyFont="1" applyFill="1" applyBorder="1"/>
    <xf numFmtId="167" fontId="14" fillId="0" borderId="4" xfId="0" applyNumberFormat="1" applyFont="1" applyBorder="1"/>
    <xf numFmtId="3" fontId="19" fillId="0" borderId="4" xfId="0" applyNumberFormat="1" applyFont="1" applyBorder="1"/>
    <xf numFmtId="167" fontId="19" fillId="0" borderId="4" xfId="3" applyNumberFormat="1" applyFont="1" applyFill="1" applyBorder="1" applyAlignment="1" applyProtection="1">
      <alignment horizontal="center"/>
      <protection locked="0"/>
    </xf>
    <xf numFmtId="166" fontId="17" fillId="0" borderId="3" xfId="3" applyNumberFormat="1" applyFont="1" applyFill="1" applyBorder="1"/>
    <xf numFmtId="166" fontId="17" fillId="0" borderId="4" xfId="3" applyNumberFormat="1" applyFont="1" applyFill="1" applyBorder="1"/>
    <xf numFmtId="0" fontId="11" fillId="0" borderId="0" xfId="0" applyFont="1"/>
    <xf numFmtId="0" fontId="11" fillId="0" borderId="0" xfId="0" applyFont="1" applyAlignment="1">
      <alignment horizontal="left"/>
    </xf>
    <xf numFmtId="0" fontId="22" fillId="0" borderId="6" xfId="0" applyFont="1" applyBorder="1" applyAlignment="1">
      <alignment vertical="center" wrapText="1"/>
    </xf>
    <xf numFmtId="0" fontId="75" fillId="0" borderId="4" xfId="0" applyFont="1" applyBorder="1" applyAlignment="1">
      <alignment vertical="center"/>
    </xf>
    <xf numFmtId="0" fontId="75" fillId="0" borderId="0" xfId="0" applyFont="1" applyAlignment="1">
      <alignment vertical="center"/>
    </xf>
    <xf numFmtId="0" fontId="96" fillId="0" borderId="0" xfId="0" applyFont="1"/>
    <xf numFmtId="0" fontId="22" fillId="0" borderId="2" xfId="0" applyFont="1" applyBorder="1" applyAlignment="1">
      <alignment wrapText="1"/>
    </xf>
    <xf numFmtId="0" fontId="22" fillId="0" borderId="0" xfId="0" applyFont="1" applyAlignment="1">
      <alignment wrapText="1"/>
    </xf>
    <xf numFmtId="0" fontId="22" fillId="0" borderId="4" xfId="0" applyFont="1" applyBorder="1" applyAlignment="1">
      <alignment wrapText="1"/>
    </xf>
    <xf numFmtId="0" fontId="22" fillId="0" borderId="4" xfId="0" applyFont="1" applyBorder="1"/>
    <xf numFmtId="0" fontId="22" fillId="0" borderId="0" xfId="0" applyFont="1"/>
    <xf numFmtId="0" fontId="19" fillId="0" borderId="4" xfId="0" applyFont="1" applyBorder="1"/>
    <xf numFmtId="0" fontId="28" fillId="0" borderId="0" xfId="0" applyFont="1"/>
    <xf numFmtId="0" fontId="97" fillId="0" borderId="0" xfId="0" applyFont="1"/>
    <xf numFmtId="0" fontId="98" fillId="0" borderId="0" xfId="0" applyFont="1"/>
    <xf numFmtId="0" fontId="22" fillId="0" borderId="4" xfId="0" applyFont="1" applyBorder="1" applyAlignment="1">
      <alignment horizontal="left" wrapText="1"/>
    </xf>
    <xf numFmtId="1" fontId="19" fillId="0" borderId="0" xfId="3" applyNumberFormat="1" applyFont="1" applyFill="1" applyBorder="1"/>
    <xf numFmtId="1" fontId="19" fillId="0" borderId="4" xfId="3" applyNumberFormat="1" applyFont="1" applyFill="1" applyBorder="1"/>
    <xf numFmtId="1" fontId="11" fillId="0" borderId="0" xfId="0" applyNumberFormat="1" applyFont="1" applyProtection="1">
      <protection locked="0"/>
    </xf>
    <xf numFmtId="2" fontId="6" fillId="0" borderId="0" xfId="0" applyNumberFormat="1" applyFont="1" applyAlignment="1" applyProtection="1">
      <alignment horizontal="center"/>
      <protection locked="0"/>
    </xf>
    <xf numFmtId="9" fontId="6" fillId="0" borderId="0" xfId="3" applyFont="1" applyFill="1" applyAlignment="1" applyProtection="1">
      <alignment horizontal="center"/>
      <protection locked="0"/>
    </xf>
    <xf numFmtId="0" fontId="11" fillId="0" borderId="0" xfId="0" applyFont="1" applyAlignment="1">
      <alignment vertical="center" wrapText="1"/>
    </xf>
    <xf numFmtId="167" fontId="19" fillId="0" borderId="0" xfId="3" applyNumberFormat="1" applyFont="1" applyFill="1" applyBorder="1" applyAlignment="1">
      <alignment horizontal="right"/>
    </xf>
    <xf numFmtId="167" fontId="19" fillId="0" borderId="0" xfId="0" applyNumberFormat="1" applyFont="1"/>
    <xf numFmtId="166" fontId="19" fillId="0" borderId="0" xfId="0" applyNumberFormat="1" applyFont="1"/>
    <xf numFmtId="167" fontId="19" fillId="0" borderId="4" xfId="3" applyNumberFormat="1" applyFont="1" applyFill="1" applyBorder="1" applyAlignment="1">
      <alignment horizontal="right"/>
    </xf>
    <xf numFmtId="167" fontId="19" fillId="0" borderId="4" xfId="0" applyNumberFormat="1" applyFont="1" applyBorder="1"/>
    <xf numFmtId="166" fontId="19" fillId="0" borderId="4" xfId="0" applyNumberFormat="1" applyFont="1" applyBorder="1"/>
    <xf numFmtId="0" fontId="13" fillId="0" borderId="21" xfId="0" applyFont="1" applyBorder="1" applyAlignment="1">
      <alignment horizontal="left" indent="1"/>
    </xf>
    <xf numFmtId="49" fontId="22" fillId="0" borderId="22" xfId="3" applyNumberFormat="1" applyFont="1" applyFill="1" applyBorder="1" applyAlignment="1" applyProtection="1">
      <alignment wrapText="1"/>
      <protection locked="0"/>
    </xf>
    <xf numFmtId="0" fontId="24" fillId="0" borderId="0" xfId="0" applyFont="1" applyAlignment="1">
      <alignment vertical="center"/>
    </xf>
    <xf numFmtId="0" fontId="99" fillId="0" borderId="0" xfId="0" applyFont="1"/>
    <xf numFmtId="167" fontId="22" fillId="0" borderId="0" xfId="0" applyNumberFormat="1" applyFont="1"/>
    <xf numFmtId="1" fontId="18" fillId="4" borderId="0" xfId="0" applyNumberFormat="1" applyFont="1" applyFill="1" applyAlignment="1" applyProtection="1">
      <alignment horizontal="left" wrapText="1"/>
      <protection locked="0"/>
    </xf>
    <xf numFmtId="0" fontId="18" fillId="4" borderId="0" xfId="0" applyFont="1" applyFill="1" applyAlignment="1">
      <alignment horizontal="left" wrapText="1"/>
    </xf>
    <xf numFmtId="1" fontId="18" fillId="0" borderId="0" xfId="0" applyNumberFormat="1" applyFont="1" applyAlignment="1" applyProtection="1">
      <alignment horizontal="left" wrapText="1"/>
      <protection locked="0"/>
    </xf>
    <xf numFmtId="0" fontId="13" fillId="0" borderId="2" xfId="0" applyFont="1" applyBorder="1" applyAlignment="1">
      <alignment horizontal="center"/>
    </xf>
    <xf numFmtId="0" fontId="13" fillId="0" borderId="4" xfId="0" applyFont="1" applyBorder="1" applyAlignment="1">
      <alignment horizontal="center"/>
    </xf>
    <xf numFmtId="0" fontId="93" fillId="0" borderId="0" xfId="0" applyFont="1" applyAlignment="1">
      <alignment horizontal="center"/>
    </xf>
    <xf numFmtId="0" fontId="11" fillId="0" borderId="0" xfId="0" applyFont="1" applyAlignment="1">
      <alignment horizontal="left" vertical="top" wrapText="1"/>
    </xf>
    <xf numFmtId="49" fontId="22" fillId="0" borderId="2" xfId="3" applyNumberFormat="1" applyFont="1" applyFill="1" applyBorder="1" applyAlignment="1" applyProtection="1">
      <alignment horizontal="center" wrapText="1"/>
      <protection locked="0"/>
    </xf>
    <xf numFmtId="0" fontId="13" fillId="0" borderId="3" xfId="0" applyFont="1" applyBorder="1" applyAlignment="1">
      <alignment horizontal="left" wrapText="1"/>
    </xf>
    <xf numFmtId="0" fontId="13" fillId="0" borderId="4" xfId="0" applyFont="1" applyBorder="1" applyAlignment="1">
      <alignment horizontal="left" wrapText="1"/>
    </xf>
    <xf numFmtId="0" fontId="22" fillId="0" borderId="2" xfId="0" applyFont="1" applyBorder="1" applyAlignment="1">
      <alignment horizontal="center"/>
    </xf>
    <xf numFmtId="0" fontId="96" fillId="0" borderId="0" xfId="0" applyFont="1" applyAlignment="1"/>
    <xf numFmtId="0" fontId="11" fillId="0" borderId="0" xfId="0" applyFont="1" applyAlignment="1">
      <alignment horizontal="left" wrapText="1"/>
    </xf>
    <xf numFmtId="0" fontId="11" fillId="0" borderId="0" xfId="0" applyFont="1" applyAlignment="1">
      <alignment horizontal="left" vertical="center" wrapText="1"/>
    </xf>
    <xf numFmtId="0" fontId="93" fillId="48" borderId="0" xfId="0" applyFont="1" applyFill="1" applyAlignment="1">
      <alignment horizontal="center" vertical="center"/>
    </xf>
    <xf numFmtId="1" fontId="11" fillId="4" borderId="0" xfId="0" applyNumberFormat="1" applyFont="1" applyFill="1" applyAlignment="1" applyProtection="1">
      <alignment horizontal="left" vertical="top" wrapText="1"/>
      <protection locked="0"/>
    </xf>
    <xf numFmtId="1" fontId="11" fillId="4" borderId="0" xfId="0" applyNumberFormat="1" applyFont="1" applyFill="1" applyAlignment="1" applyProtection="1">
      <alignment horizontal="left" wrapText="1"/>
      <protection locked="0"/>
    </xf>
    <xf numFmtId="0" fontId="24" fillId="0" borderId="0" xfId="0" applyFont="1" applyAlignment="1">
      <alignment horizontal="left" vertical="top" wrapText="1"/>
    </xf>
    <xf numFmtId="166" fontId="22" fillId="0" borderId="2" xfId="0" applyNumberFormat="1" applyFont="1" applyBorder="1" applyAlignment="1">
      <alignment horizontal="center" vertical="center" wrapText="1"/>
    </xf>
    <xf numFmtId="166" fontId="22" fillId="0" borderId="3" xfId="0" applyNumberFormat="1" applyFont="1" applyBorder="1" applyAlignment="1">
      <alignment horizontal="center" vertical="center" wrapText="1"/>
    </xf>
    <xf numFmtId="166" fontId="22" fillId="0" borderId="23" xfId="0" applyNumberFormat="1" applyFont="1" applyBorder="1" applyAlignment="1">
      <alignment horizontal="center" vertical="center" wrapText="1"/>
    </xf>
    <xf numFmtId="166" fontId="11" fillId="4" borderId="3" xfId="6" applyNumberFormat="1" applyFont="1" applyFill="1" applyBorder="1" applyAlignment="1" applyProtection="1">
      <alignment horizontal="left" vertical="top"/>
      <protection locked="0"/>
    </xf>
    <xf numFmtId="166" fontId="11" fillId="4" borderId="0" xfId="6" applyNumberFormat="1" applyFont="1" applyFill="1" applyBorder="1" applyAlignment="1" applyProtection="1">
      <alignment horizontal="left" vertical="top"/>
      <protection locked="0"/>
    </xf>
    <xf numFmtId="0" fontId="24" fillId="4" borderId="0" xfId="0" applyFont="1" applyFill="1" applyAlignment="1">
      <alignment horizontal="left"/>
    </xf>
    <xf numFmtId="166" fontId="11" fillId="4" borderId="0" xfId="6" applyNumberFormat="1" applyFont="1" applyFill="1" applyBorder="1" applyAlignment="1" applyProtection="1">
      <alignment horizontal="left" vertical="center"/>
      <protection locked="0"/>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18" fillId="0" borderId="0" xfId="0" applyFont="1" applyAlignment="1">
      <alignment horizontal="left" vertical="top" wrapText="1"/>
    </xf>
    <xf numFmtId="166" fontId="11" fillId="4" borderId="3" xfId="6" applyNumberFormat="1" applyFont="1" applyFill="1" applyBorder="1" applyAlignment="1" applyProtection="1">
      <alignment horizontal="left" vertical="top" wrapText="1"/>
      <protection locked="0"/>
    </xf>
    <xf numFmtId="0" fontId="3" fillId="0" borderId="0" xfId="1" applyFill="1"/>
    <xf numFmtId="0" fontId="3" fillId="0" borderId="0" xfId="1" quotePrefix="1" applyFill="1"/>
  </cellXfs>
  <cellStyles count="1432">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2 2 2" xfId="1428" xr:uid="{3A13AEBF-FD50-4085-BE4F-D2A84150680B}"/>
    <cellStyle name="Comma 2 2 2 3" xfId="1427" xr:uid="{13BE73DC-0979-4D79-8D69-4554945BC656}"/>
    <cellStyle name="Comma 2 2 3" xfId="852" xr:uid="{EF69EBEC-9106-4CFC-8068-6E5A2C0BC9DE}"/>
    <cellStyle name="Comma 2 2 3 2" xfId="1429" xr:uid="{7CAA2118-8061-4E94-8E03-07A2989C6597}"/>
    <cellStyle name="Comma 2 2 4" xfId="1426" xr:uid="{AFAEBB22-AFB2-42F2-AAF0-DA0E24B566B9}"/>
    <cellStyle name="Comma 2 3" xfId="1425" xr:uid="{8E6C5E3C-FB76-417F-867A-B6A62EECA860}"/>
    <cellStyle name="Comma 3" xfId="853" xr:uid="{C18440A1-AD08-4B9F-9D8E-A5FAA2244913}"/>
    <cellStyle name="Comma 3 2" xfId="1430" xr:uid="{D1E956E4-0A22-4A71-8B78-02BF3F78F362}"/>
    <cellStyle name="Comma 4" xfId="1360" xr:uid="{D3C3349E-BF0D-4785-ABFD-E077EA2C66C6}"/>
    <cellStyle name="Comma 4 2" xfId="1431" xr:uid="{3C1A9B4B-9890-4601-8C4E-5D34196B3443}"/>
    <cellStyle name="Comma 5" xfId="1424" xr:uid="{59B4A679-EC02-4A28-8B5F-9F30F63CE063}"/>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23F2D1-4069-6D29-53AF-60C9450FF0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158A568-3C83-63D4-2635-3B15F8CE04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8BC7675-6F05-6D3C-DEC2-95DCC515D6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8E9CB5-E531-1D31-A3EA-EB8099E579D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6017996-FE35-404B-446F-9F6B9C05E22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7CE1FD0-FCBC-0475-E340-44A7BE96EA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C060047-F5F8-ED75-2A1F-D0CCE0C779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F1C866C-9B5C-F908-9ACB-91C236043E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C395228-00AA-9923-9383-629C8299C26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C5D0E0-15A6-9626-4D00-C58ECCA0F1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702E1CF-C921-0E6F-4658-5E54703F75E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6319F7-5641-25E5-4197-F95D0660C85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1832484-955F-A712-458C-B394E6D42EC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85BF01-FA7C-797E-1FA5-59100AD7C4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E73C38-F134-9497-6EBA-CF36C8CBB2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9AA571-1D3D-9E36-3D73-D496957D64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527B39-1196-BB99-01E7-5458CE37E0C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A57C4C3-47C7-650E-6870-4A6A9D20B0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E82007-C34D-82F8-D91F-2A81D5F483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308EF4-ECAB-8BBF-DD69-2C7E4FDD4F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5263E53-1524-0611-84DA-7AA6626334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4"/>
  <sheetViews>
    <sheetView showGridLines="0" tabSelected="1" zoomScaleNormal="100" zoomScaleSheetLayoutView="50" workbookViewId="0">
      <selection activeCell="A34" sqref="A34"/>
    </sheetView>
  </sheetViews>
  <sheetFormatPr defaultRowHeight="14.5"/>
  <cols>
    <col min="1" max="1" width="14.1796875" style="10" customWidth="1"/>
    <col min="2" max="2" width="164.7265625" style="10" bestFit="1" customWidth="1"/>
  </cols>
  <sheetData>
    <row r="1" spans="1:2" ht="20">
      <c r="A1" s="116" t="s">
        <v>0</v>
      </c>
    </row>
    <row r="2" spans="1:2" ht="15.5">
      <c r="A2" s="1"/>
    </row>
    <row r="3" spans="1:2" ht="17.5">
      <c r="A3" s="117" t="s">
        <v>1</v>
      </c>
    </row>
    <row r="4" spans="1:2" s="122" customFormat="1" ht="15.5">
      <c r="A4" s="123" t="s">
        <v>2</v>
      </c>
      <c r="B4" s="124"/>
    </row>
    <row r="5" spans="1:2">
      <c r="A5" s="350" t="s">
        <v>3</v>
      </c>
      <c r="B5" s="10" t="s">
        <v>4</v>
      </c>
    </row>
    <row r="6" spans="1:2">
      <c r="A6" s="350" t="s">
        <v>5</v>
      </c>
      <c r="B6" s="10" t="s">
        <v>6</v>
      </c>
    </row>
    <row r="7" spans="1:2">
      <c r="A7" s="350" t="s">
        <v>7</v>
      </c>
      <c r="B7" s="10" t="s">
        <v>8</v>
      </c>
    </row>
    <row r="8" spans="1:2" ht="14.25" customHeight="1">
      <c r="A8" s="118"/>
    </row>
    <row r="9" spans="1:2" ht="17.5">
      <c r="A9" s="117" t="s">
        <v>9</v>
      </c>
    </row>
    <row r="10" spans="1:2" s="122" customFormat="1" ht="15.5">
      <c r="A10" s="123" t="s">
        <v>10</v>
      </c>
      <c r="B10" s="124"/>
    </row>
    <row r="11" spans="1:2">
      <c r="A11" s="350" t="s">
        <v>11</v>
      </c>
      <c r="B11" s="10" t="s">
        <v>12</v>
      </c>
    </row>
    <row r="12" spans="1:2" s="122" customFormat="1" ht="15.5">
      <c r="A12" s="125" t="s">
        <v>13</v>
      </c>
      <c r="B12" s="124"/>
    </row>
    <row r="13" spans="1:2">
      <c r="A13" s="350" t="s">
        <v>14</v>
      </c>
      <c r="B13" s="10" t="s">
        <v>15</v>
      </c>
    </row>
    <row r="14" spans="1:2">
      <c r="A14" s="350" t="s">
        <v>16</v>
      </c>
      <c r="B14" s="10" t="s">
        <v>17</v>
      </c>
    </row>
    <row r="15" spans="1:2">
      <c r="A15" s="350" t="s">
        <v>18</v>
      </c>
      <c r="B15" s="10" t="s">
        <v>19</v>
      </c>
    </row>
    <row r="16" spans="1:2">
      <c r="A16" s="350" t="s">
        <v>20</v>
      </c>
      <c r="B16" s="10" t="s">
        <v>21</v>
      </c>
    </row>
    <row r="17" spans="1:2">
      <c r="A17" s="350" t="s">
        <v>22</v>
      </c>
      <c r="B17" s="10" t="s">
        <v>23</v>
      </c>
    </row>
    <row r="18" spans="1:2">
      <c r="A18" s="350" t="s">
        <v>24</v>
      </c>
      <c r="B18" s="10" t="s">
        <v>25</v>
      </c>
    </row>
    <row r="19" spans="1:2">
      <c r="A19" s="350" t="s">
        <v>26</v>
      </c>
      <c r="B19" s="10" t="s">
        <v>27</v>
      </c>
    </row>
    <row r="20" spans="1:2">
      <c r="A20" s="119"/>
    </row>
    <row r="21" spans="1:2" ht="17.5">
      <c r="A21" s="117" t="s">
        <v>28</v>
      </c>
    </row>
    <row r="22" spans="1:2" s="122" customFormat="1" ht="15.5">
      <c r="A22" s="125" t="s">
        <v>29</v>
      </c>
      <c r="B22" s="124"/>
    </row>
    <row r="23" spans="1:2" ht="14.25" customHeight="1">
      <c r="A23" s="351" t="s">
        <v>30</v>
      </c>
      <c r="B23" s="10" t="s">
        <v>31</v>
      </c>
    </row>
    <row r="24" spans="1:2" ht="14.25" customHeight="1">
      <c r="A24" s="350" t="s">
        <v>32</v>
      </c>
      <c r="B24" s="10" t="s">
        <v>33</v>
      </c>
    </row>
    <row r="25" spans="1:2">
      <c r="A25" s="350" t="s">
        <v>34</v>
      </c>
      <c r="B25" s="10" t="s">
        <v>35</v>
      </c>
    </row>
    <row r="26" spans="1:2">
      <c r="A26" s="119"/>
    </row>
    <row r="27" spans="1:2" ht="17.5">
      <c r="A27" s="117" t="s">
        <v>36</v>
      </c>
    </row>
    <row r="28" spans="1:2" s="122" customFormat="1" ht="15.5">
      <c r="A28" s="125" t="s">
        <v>37</v>
      </c>
      <c r="B28" s="124"/>
    </row>
    <row r="29" spans="1:2">
      <c r="A29" s="350" t="s">
        <v>38</v>
      </c>
      <c r="B29" s="10" t="s">
        <v>39</v>
      </c>
    </row>
    <row r="30" spans="1:2">
      <c r="A30" s="350" t="s">
        <v>40</v>
      </c>
      <c r="B30" s="10" t="s">
        <v>41</v>
      </c>
    </row>
    <row r="31" spans="1:2">
      <c r="A31" s="350" t="s">
        <v>42</v>
      </c>
      <c r="B31" s="10" t="s">
        <v>43</v>
      </c>
    </row>
    <row r="32" spans="1:2">
      <c r="A32" s="351" t="s">
        <v>44</v>
      </c>
      <c r="B32" s="10" t="s">
        <v>45</v>
      </c>
    </row>
    <row r="33" spans="1:2">
      <c r="A33" s="350" t="s">
        <v>46</v>
      </c>
      <c r="B33" s="10" t="s">
        <v>47</v>
      </c>
    </row>
    <row r="34" spans="1:2">
      <c r="A34" s="2" t="s">
        <v>48</v>
      </c>
      <c r="B34" s="10" t="s">
        <v>49</v>
      </c>
    </row>
  </sheetData>
  <hyperlinks>
    <hyperlink ref="A5" location="'4.1.1'!A1" display="Measure 4.1.1" xr:uid="{03E704CB-C792-4CFB-880F-0000C636E4ED}"/>
    <hyperlink ref="A6" location="'4.1.2'!A1" display="Measure 4.1.2" xr:uid="{86D65A1F-4AC1-453E-A9F6-358D1A15A85D}"/>
    <hyperlink ref="A7" location="'4.1.3'!A1" display="Measure 4.1.3" xr:uid="{CD3937A6-04A7-4CBA-8CBB-3890CFAEF44E}"/>
    <hyperlink ref="A11" location="'5.1.1'!A1" display="Measure 5.1.1" xr:uid="{C873E1D0-8377-4D24-B187-30116ED39689}"/>
    <hyperlink ref="A13" location="'5.2.1'!A1" display="Measure 5.2.1" xr:uid="{5F82A830-84E0-48AF-B683-5FEC35268B0A}"/>
    <hyperlink ref="A14" location="'5.2.2'!A1" display="Measure 5.2.2" xr:uid="{CB859741-C105-4758-85C9-8C96077DC116}"/>
    <hyperlink ref="A15" location="'5.2.3'!A1" display="Measure 5.2.3" xr:uid="{BB6E2D4F-F74C-4D86-B83C-CF1C782B078F}"/>
    <hyperlink ref="A16" location="'5.2.4'!A1" display="Measure 5.2.4" xr:uid="{7F542A7D-8326-42EE-9FE4-36C38017BE8D}"/>
    <hyperlink ref="A17" location="'5.2.5'!A1" display="Measure 5.2.5" xr:uid="{BDC589AF-33AA-4E85-A9D6-43168978C182}"/>
    <hyperlink ref="A18" location="'5.2.6'!A1" display="Measure 5.2.6" xr:uid="{6B5DC317-B7F8-47B3-A7FE-60A8DE0F440C}"/>
    <hyperlink ref="A19" location="'5.2.7'!A1" display="Measure 5.2.7" xr:uid="{78F0559E-E89E-488A-A719-F903E038CE01}"/>
    <hyperlink ref="A23" location="'6.1.1'!A1" display="Measure 6.1.1" xr:uid="{E394BF10-FF42-42DB-BCB5-5ED12CC9377D}"/>
    <hyperlink ref="A24" location="'6.1.2'!A1" display="Measure 6.1.2" xr:uid="{5C5721C0-6BA6-4E3C-B8B7-E3AA5554172E}"/>
    <hyperlink ref="A25" location="'6.1.3'!A1" display="Measure 6.1.3" xr:uid="{D841F0D8-F3CA-45CA-9328-DFCEF0DFF0AF}"/>
    <hyperlink ref="A29" location="'7.1.1'!A1" display="Measure 7.1.1" xr:uid="{84C54196-F2A6-445C-8207-08AF704810F6}"/>
    <hyperlink ref="A30" location="'7.1.2'!A1" display="Measure 7.1.2" xr:uid="{03CD1A15-830D-47D5-80F3-5251EB97C286}"/>
    <hyperlink ref="A31" location="'7.1.3'!A1" display="Measure 7.1.3" xr:uid="{A04B3A3D-5EC7-44DF-8F95-03FAB60FBBD6}"/>
    <hyperlink ref="A32" location="'7.1.4'!A1" display="Measure 7.1.4" xr:uid="{284BF329-A173-46B7-84EF-6F51BA96BB7C}"/>
    <hyperlink ref="A33" location="'7.1.5'!A1" display="Measure 7.1.5" xr:uid="{A1AA911D-4E5D-4D90-B4B1-CB92623BEFB5}"/>
    <hyperlink ref="A34" location="'7.1.6'!A1" display="Measure 7.1.6" xr:uid="{F954C201-E338-4D33-ACBF-6141BA2EBF82}"/>
  </hyperlinks>
  <pageMargins left="0.7" right="0.7" top="0.75" bottom="0.75" header="0.3" footer="0.3"/>
  <pageSetup paperSize="9" scale="68" orientation="landscape" r:id="rId1"/>
  <headerFooter>
    <oddFooter>&amp;L&amp;1#&amp;"Calibri"&amp;11&amp;K000000OFFICIAL: 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99B4-5713-481A-A326-3C167F227DEC}">
  <dimension ref="A1:J38"/>
  <sheetViews>
    <sheetView showGridLines="0" zoomScaleNormal="100" zoomScaleSheetLayoutView="50" workbookViewId="0">
      <selection activeCell="D20" sqref="D20"/>
    </sheetView>
  </sheetViews>
  <sheetFormatPr defaultRowHeight="14.5"/>
  <cols>
    <col min="1" max="1" width="6.453125" customWidth="1"/>
    <col min="2" max="2" width="16.1796875" customWidth="1"/>
    <col min="3" max="3" width="18.1796875" customWidth="1"/>
    <col min="4" max="4" width="20" customWidth="1"/>
    <col min="5" max="5" width="22" customWidth="1"/>
    <col min="6" max="6" width="25" customWidth="1"/>
    <col min="8" max="8" width="14.453125" customWidth="1"/>
  </cols>
  <sheetData>
    <row r="1" spans="1:10" ht="15" thickBot="1">
      <c r="A1" s="2" t="s">
        <v>50</v>
      </c>
      <c r="B1" s="102" t="s">
        <v>135</v>
      </c>
      <c r="C1" s="93"/>
      <c r="D1" s="93"/>
      <c r="E1" s="93"/>
      <c r="F1" s="93"/>
      <c r="J1" s="2"/>
    </row>
    <row r="2" spans="1:10" ht="47">
      <c r="B2" s="92" t="s">
        <v>136</v>
      </c>
      <c r="C2" s="92" t="s">
        <v>137</v>
      </c>
      <c r="D2" s="92" t="s">
        <v>138</v>
      </c>
      <c r="E2" s="92" t="s">
        <v>139</v>
      </c>
      <c r="F2" s="92" t="s">
        <v>140</v>
      </c>
    </row>
    <row r="3" spans="1:10">
      <c r="B3" s="36" t="s">
        <v>141</v>
      </c>
      <c r="C3" s="36">
        <v>2018</v>
      </c>
      <c r="D3" s="143">
        <v>114.3</v>
      </c>
      <c r="E3" s="246">
        <v>16562.099999999999</v>
      </c>
      <c r="F3" s="247">
        <v>7.0000000000000001E-3</v>
      </c>
    </row>
    <row r="4" spans="1:10">
      <c r="B4" s="36"/>
      <c r="C4" s="36">
        <v>2019</v>
      </c>
      <c r="D4" s="143">
        <v>123.9</v>
      </c>
      <c r="E4" s="246">
        <v>17482.8</v>
      </c>
      <c r="F4" s="247">
        <v>7.0000000000000001E-3</v>
      </c>
    </row>
    <row r="5" spans="1:10">
      <c r="B5" s="36"/>
      <c r="C5" s="36">
        <v>2020</v>
      </c>
      <c r="D5" s="143">
        <v>148.80000000000001</v>
      </c>
      <c r="E5" s="246">
        <v>18156.099999999999</v>
      </c>
      <c r="F5" s="247">
        <v>8.0000000000000002E-3</v>
      </c>
    </row>
    <row r="6" spans="1:10">
      <c r="B6" s="36"/>
      <c r="C6" s="36">
        <v>2021</v>
      </c>
      <c r="D6" s="143">
        <v>143.6</v>
      </c>
      <c r="E6" s="246">
        <v>18969.7</v>
      </c>
      <c r="F6" s="247">
        <v>8.0000000000000002E-3</v>
      </c>
    </row>
    <row r="7" spans="1:10">
      <c r="B7" s="36"/>
      <c r="C7" s="36">
        <v>2022</v>
      </c>
      <c r="D7" s="143">
        <v>122.7</v>
      </c>
      <c r="E7" s="246">
        <v>19950.7</v>
      </c>
      <c r="F7" s="247">
        <v>6.0000000000000001E-3</v>
      </c>
    </row>
    <row r="8" spans="1:10">
      <c r="B8" s="36" t="s">
        <v>142</v>
      </c>
      <c r="C8" s="36">
        <v>2018</v>
      </c>
      <c r="D8" s="143">
        <v>65.900000000000006</v>
      </c>
      <c r="E8" s="246">
        <v>42686.8</v>
      </c>
      <c r="F8" s="247">
        <v>2E-3</v>
      </c>
    </row>
    <row r="9" spans="1:10">
      <c r="B9" s="36"/>
      <c r="C9" s="36">
        <v>2019</v>
      </c>
      <c r="D9" s="143">
        <v>70.5</v>
      </c>
      <c r="E9" s="246">
        <v>43483</v>
      </c>
      <c r="F9" s="247">
        <v>2E-3</v>
      </c>
    </row>
    <row r="10" spans="1:10">
      <c r="B10" s="36"/>
      <c r="C10" s="36">
        <v>2020</v>
      </c>
      <c r="D10" s="143">
        <v>83.5</v>
      </c>
      <c r="E10" s="246">
        <v>44407.6</v>
      </c>
      <c r="F10" s="247">
        <v>2E-3</v>
      </c>
    </row>
    <row r="11" spans="1:10">
      <c r="B11" s="36"/>
      <c r="C11" s="36">
        <v>2021</v>
      </c>
      <c r="D11" s="143">
        <v>90.2</v>
      </c>
      <c r="E11" s="246">
        <v>46546.1</v>
      </c>
      <c r="F11" s="247">
        <v>2E-3</v>
      </c>
    </row>
    <row r="12" spans="1:10">
      <c r="B12" s="36"/>
      <c r="C12" s="36">
        <v>2022</v>
      </c>
      <c r="D12" s="143">
        <v>73.3</v>
      </c>
      <c r="E12" s="246">
        <v>46507.6</v>
      </c>
      <c r="F12" s="247">
        <v>2E-3</v>
      </c>
    </row>
    <row r="13" spans="1:10">
      <c r="B13" s="36" t="s">
        <v>143</v>
      </c>
      <c r="C13" s="36">
        <v>2018</v>
      </c>
      <c r="D13" s="177">
        <v>9</v>
      </c>
      <c r="E13" s="246">
        <v>3248.5</v>
      </c>
      <c r="F13" s="247">
        <v>3.0000000000000001E-3</v>
      </c>
    </row>
    <row r="14" spans="1:10">
      <c r="B14" s="36"/>
      <c r="C14" s="36">
        <v>2019</v>
      </c>
      <c r="D14" s="177">
        <v>10</v>
      </c>
      <c r="E14" s="246">
        <v>3349.3</v>
      </c>
      <c r="F14" s="247">
        <v>3.0000000000000001E-3</v>
      </c>
    </row>
    <row r="15" spans="1:10">
      <c r="B15" s="36"/>
      <c r="C15" s="36">
        <v>2020</v>
      </c>
      <c r="D15" s="177">
        <v>13</v>
      </c>
      <c r="E15" s="246">
        <v>3433</v>
      </c>
      <c r="F15" s="247">
        <v>3.0000000000000001E-3</v>
      </c>
    </row>
    <row r="16" spans="1:10">
      <c r="B16" s="36"/>
      <c r="C16" s="36">
        <v>2021</v>
      </c>
      <c r="D16" s="177">
        <v>13</v>
      </c>
      <c r="E16" s="246">
        <v>3518.9</v>
      </c>
      <c r="F16" s="247">
        <v>4.0000000000000001E-3</v>
      </c>
    </row>
    <row r="17" spans="2:8">
      <c r="B17" s="36"/>
      <c r="C17" s="36">
        <v>2022</v>
      </c>
      <c r="D17" s="177">
        <v>13</v>
      </c>
      <c r="E17" s="246">
        <v>3554.5</v>
      </c>
      <c r="F17" s="247">
        <v>4.0000000000000001E-3</v>
      </c>
    </row>
    <row r="18" spans="2:8">
      <c r="B18" s="36" t="s">
        <v>144</v>
      </c>
      <c r="C18" s="36">
        <v>2018</v>
      </c>
      <c r="D18" s="143">
        <v>189.2</v>
      </c>
      <c r="E18" s="246">
        <v>62497.4</v>
      </c>
      <c r="F18" s="247">
        <v>3.0000000000000001E-3</v>
      </c>
    </row>
    <row r="19" spans="2:8">
      <c r="B19" s="36"/>
      <c r="C19" s="36">
        <v>2019</v>
      </c>
      <c r="D19" s="143">
        <v>204.4</v>
      </c>
      <c r="E19" s="246">
        <v>64315.1</v>
      </c>
      <c r="F19" s="247">
        <v>3.0000000000000001E-3</v>
      </c>
    </row>
    <row r="20" spans="2:8">
      <c r="B20" s="36"/>
      <c r="C20" s="36">
        <v>2020</v>
      </c>
      <c r="D20" s="143">
        <v>245.3</v>
      </c>
      <c r="E20" s="246">
        <v>65996.7</v>
      </c>
      <c r="F20" s="247">
        <v>3.0000000000000001E-3</v>
      </c>
    </row>
    <row r="21" spans="2:8">
      <c r="B21" s="36"/>
      <c r="C21" s="36">
        <v>2021</v>
      </c>
      <c r="D21" s="143">
        <v>246.8</v>
      </c>
      <c r="E21" s="246">
        <v>69034.7</v>
      </c>
      <c r="F21" s="247">
        <v>4.0000000000000001E-3</v>
      </c>
    </row>
    <row r="22" spans="2:8">
      <c r="B22" s="25"/>
      <c r="C22" s="25">
        <v>2022</v>
      </c>
      <c r="D22" s="245">
        <v>209</v>
      </c>
      <c r="E22" s="248">
        <v>70012.800000000003</v>
      </c>
      <c r="F22" s="249">
        <v>3.0000000000000001E-3</v>
      </c>
    </row>
    <row r="23" spans="2:8">
      <c r="B23" s="8" t="s">
        <v>58</v>
      </c>
    </row>
    <row r="24" spans="2:8">
      <c r="B24" s="40" t="s">
        <v>145</v>
      </c>
    </row>
    <row r="25" spans="2:8">
      <c r="B25" s="40" t="s">
        <v>146</v>
      </c>
    </row>
    <row r="27" spans="2:8" ht="15" thickBot="1">
      <c r="B27" s="102" t="s">
        <v>147</v>
      </c>
      <c r="C27" s="94"/>
      <c r="D27" s="94"/>
      <c r="E27" s="95"/>
      <c r="F27" s="94"/>
    </row>
    <row r="28" spans="2:8" ht="15" thickBot="1">
      <c r="B28" s="92" t="s">
        <v>52</v>
      </c>
      <c r="C28" s="92" t="s">
        <v>148</v>
      </c>
      <c r="D28" s="92" t="s">
        <v>149</v>
      </c>
      <c r="E28" s="92" t="s">
        <v>150</v>
      </c>
      <c r="F28" s="92" t="s">
        <v>64</v>
      </c>
    </row>
    <row r="29" spans="2:8">
      <c r="B29" s="36">
        <v>2006</v>
      </c>
      <c r="C29" s="39">
        <v>612</v>
      </c>
      <c r="D29" s="250">
        <v>172874</v>
      </c>
      <c r="E29" s="250">
        <v>936</v>
      </c>
      <c r="F29" s="237">
        <v>3.5087316966896376E-3</v>
      </c>
      <c r="G29" s="236"/>
      <c r="H29" s="237"/>
    </row>
    <row r="30" spans="2:8">
      <c r="B30" s="36">
        <v>2011</v>
      </c>
      <c r="C30" s="39">
        <v>888</v>
      </c>
      <c r="D30" s="250">
        <v>200447</v>
      </c>
      <c r="E30" s="250">
        <v>983</v>
      </c>
      <c r="F30" s="237">
        <v>4.3891299834913355E-3</v>
      </c>
      <c r="G30" s="236"/>
      <c r="H30" s="237"/>
    </row>
    <row r="31" spans="2:8">
      <c r="B31" s="36">
        <v>2016</v>
      </c>
      <c r="C31" s="39">
        <v>1243</v>
      </c>
      <c r="D31" s="250">
        <v>234021</v>
      </c>
      <c r="E31" s="250">
        <v>1013</v>
      </c>
      <c r="F31" s="237">
        <v>5.2607744300122317E-3</v>
      </c>
      <c r="G31" s="236"/>
      <c r="H31" s="237"/>
    </row>
    <row r="32" spans="2:8">
      <c r="B32" s="25">
        <v>2021</v>
      </c>
      <c r="C32" s="251">
        <v>1970</v>
      </c>
      <c r="D32" s="252">
        <v>274673</v>
      </c>
      <c r="E32" s="252">
        <v>452</v>
      </c>
      <c r="F32" s="253">
        <v>7.1094750897706567E-3</v>
      </c>
      <c r="G32" s="236"/>
      <c r="H32" s="237"/>
    </row>
    <row r="33" spans="2:6">
      <c r="B33" s="287" t="s">
        <v>151</v>
      </c>
      <c r="C33" s="10"/>
      <c r="D33" s="10"/>
      <c r="E33" s="10"/>
      <c r="F33" s="10"/>
    </row>
    <row r="34" spans="2:6">
      <c r="B34" s="20" t="s">
        <v>152</v>
      </c>
      <c r="C34" s="10"/>
      <c r="D34" s="10"/>
      <c r="E34" s="10"/>
      <c r="F34" s="10"/>
    </row>
    <row r="35" spans="2:6">
      <c r="B35" s="20" t="s">
        <v>153</v>
      </c>
    </row>
    <row r="36" spans="2:6">
      <c r="B36" s="115" t="s">
        <v>154</v>
      </c>
    </row>
    <row r="38" spans="2:6">
      <c r="B38" s="136"/>
    </row>
  </sheetData>
  <hyperlinks>
    <hyperlink ref="A1" r:id="rId1" location="Index!A1" xr:uid="{ECA654F3-8582-4E8D-8EF9-2E06D3E766E0}"/>
  </hyperlinks>
  <pageMargins left="0.7" right="0.7" top="0.75" bottom="0.75" header="0.3" footer="0.3"/>
  <pageSetup paperSize="9" scale="87" orientation="landscape" r:id="rId2"/>
  <headerFooter>
    <oddFooter>&amp;L&amp;1#&amp;"Calibri"&amp;11&amp;K000000OFFICIAL: Sensitive</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19"/>
  <sheetViews>
    <sheetView showGridLines="0" zoomScale="145" zoomScaleNormal="145" zoomScaleSheetLayoutView="90" workbookViewId="0">
      <selection activeCell="B19" sqref="B19:F19"/>
    </sheetView>
  </sheetViews>
  <sheetFormatPr defaultRowHeight="14.5"/>
  <cols>
    <col min="2" max="2" width="10" customWidth="1"/>
    <col min="3" max="3" width="19.81640625" bestFit="1" customWidth="1"/>
    <col min="7" max="7" width="10.7265625" customWidth="1"/>
    <col min="13" max="13" width="6.54296875" customWidth="1"/>
    <col min="14" max="14" width="16.81640625" customWidth="1"/>
    <col min="15" max="15" width="16.1796875" customWidth="1"/>
    <col min="16" max="16" width="16.81640625" customWidth="1"/>
  </cols>
  <sheetData>
    <row r="1" spans="1:13">
      <c r="A1" s="2" t="s">
        <v>50</v>
      </c>
      <c r="B1" s="333" t="s">
        <v>155</v>
      </c>
      <c r="C1" s="333"/>
      <c r="D1" s="333"/>
      <c r="G1" s="2"/>
      <c r="M1" s="2"/>
    </row>
    <row r="2" spans="1:13">
      <c r="B2" s="101" t="s">
        <v>156</v>
      </c>
    </row>
    <row r="3" spans="1:13" ht="24">
      <c r="B3" s="34" t="s">
        <v>52</v>
      </c>
      <c r="C3" s="34" t="s">
        <v>157</v>
      </c>
    </row>
    <row r="4" spans="1:13">
      <c r="B4" s="36">
        <v>2008</v>
      </c>
      <c r="C4" s="39">
        <v>7</v>
      </c>
    </row>
    <row r="5" spans="1:13">
      <c r="B5" s="36">
        <v>2009</v>
      </c>
      <c r="C5" s="39">
        <v>5</v>
      </c>
    </row>
    <row r="6" spans="1:13">
      <c r="B6" s="36">
        <v>2010</v>
      </c>
      <c r="C6" s="67">
        <v>1</v>
      </c>
    </row>
    <row r="7" spans="1:13">
      <c r="B7" s="36">
        <v>2011</v>
      </c>
      <c r="C7" s="67">
        <v>1</v>
      </c>
    </row>
    <row r="8" spans="1:13">
      <c r="B8" s="36">
        <v>2012</v>
      </c>
      <c r="C8" s="67">
        <v>6</v>
      </c>
    </row>
    <row r="9" spans="1:13">
      <c r="B9" s="36">
        <v>2013</v>
      </c>
      <c r="C9" s="67">
        <v>10</v>
      </c>
    </row>
    <row r="10" spans="1:13">
      <c r="B10" s="36">
        <v>2014</v>
      </c>
      <c r="C10" s="67">
        <v>7</v>
      </c>
    </row>
    <row r="11" spans="1:13">
      <c r="B11" s="36">
        <v>2015</v>
      </c>
      <c r="C11" s="67">
        <v>9</v>
      </c>
    </row>
    <row r="12" spans="1:13">
      <c r="B12" s="36">
        <v>2016</v>
      </c>
      <c r="C12" s="67">
        <v>8</v>
      </c>
    </row>
    <row r="13" spans="1:13">
      <c r="B13" s="36">
        <v>2017</v>
      </c>
      <c r="C13" s="67">
        <v>10</v>
      </c>
    </row>
    <row r="14" spans="1:13">
      <c r="B14" s="36">
        <v>2018</v>
      </c>
      <c r="C14" s="67">
        <v>14</v>
      </c>
    </row>
    <row r="15" spans="1:13">
      <c r="B15" s="36">
        <v>2019</v>
      </c>
      <c r="C15" s="67">
        <v>20</v>
      </c>
    </row>
    <row r="16" spans="1:13">
      <c r="B16" s="25">
        <v>2020</v>
      </c>
      <c r="C16" s="197">
        <v>19</v>
      </c>
    </row>
    <row r="17" spans="2:6">
      <c r="B17" s="8" t="s">
        <v>58</v>
      </c>
      <c r="C17" s="4"/>
    </row>
    <row r="18" spans="2:6">
      <c r="B18" s="8" t="s">
        <v>158</v>
      </c>
      <c r="C18" s="4"/>
    </row>
    <row r="19" spans="2:6" ht="34.5" customHeight="1">
      <c r="B19" s="334" t="s">
        <v>159</v>
      </c>
      <c r="C19" s="334"/>
      <c r="D19" s="334"/>
      <c r="E19" s="334"/>
      <c r="F19" s="334"/>
    </row>
  </sheetData>
  <mergeCells count="2">
    <mergeCell ref="B1:D1"/>
    <mergeCell ref="B19:F19"/>
  </mergeCells>
  <hyperlinks>
    <hyperlink ref="A1" r:id="rId1" location="Index!A1" xr:uid="{2AD6B92C-F70E-4EA9-9667-A7A51149540D}"/>
  </hyperlinks>
  <pageMargins left="0.7" right="0.7" top="0.75" bottom="0.75" header="0.3" footer="0.3"/>
  <pageSetup paperSize="9" orientation="landscape" r:id="rId2"/>
  <headerFooter>
    <oddFooter>&amp;L&amp;1#&amp;"Calibri"&amp;11&amp;K000000OFFICIAL: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K13"/>
  <sheetViews>
    <sheetView showGridLines="0" zoomScale="115" zoomScaleNormal="115" zoomScaleSheetLayoutView="110" workbookViewId="0">
      <selection activeCell="B7" sqref="B7"/>
    </sheetView>
  </sheetViews>
  <sheetFormatPr defaultRowHeight="14.5"/>
  <cols>
    <col min="3" max="3" width="18.81640625" customWidth="1"/>
    <col min="4" max="4" width="19.26953125" customWidth="1"/>
    <col min="11" max="11" width="12.26953125" customWidth="1"/>
  </cols>
  <sheetData>
    <row r="1" spans="1:11">
      <c r="A1" s="2" t="s">
        <v>50</v>
      </c>
      <c r="B1" s="103" t="s">
        <v>160</v>
      </c>
    </row>
    <row r="2" spans="1:11" ht="35.5">
      <c r="B2" s="34" t="s">
        <v>52</v>
      </c>
      <c r="C2" s="34" t="s">
        <v>161</v>
      </c>
      <c r="D2" s="34" t="s">
        <v>162</v>
      </c>
    </row>
    <row r="3" spans="1:11">
      <c r="B3" s="41">
        <v>2018</v>
      </c>
      <c r="C3" s="140">
        <v>355</v>
      </c>
      <c r="D3" s="141">
        <v>0.2</v>
      </c>
    </row>
    <row r="4" spans="1:11">
      <c r="B4" s="179">
        <v>2019</v>
      </c>
      <c r="C4" s="180">
        <v>581</v>
      </c>
      <c r="D4" s="181">
        <v>0.32</v>
      </c>
    </row>
    <row r="5" spans="1:11">
      <c r="B5" s="179">
        <v>2020</v>
      </c>
      <c r="C5" s="180">
        <v>138</v>
      </c>
      <c r="D5" s="220">
        <v>0.08</v>
      </c>
    </row>
    <row r="6" spans="1:11">
      <c r="B6" s="198">
        <v>2021</v>
      </c>
      <c r="C6" s="199">
        <v>280</v>
      </c>
      <c r="D6" s="200">
        <v>0.16</v>
      </c>
    </row>
    <row r="7" spans="1:11">
      <c r="B7" s="8" t="s">
        <v>163</v>
      </c>
      <c r="C7" s="170"/>
      <c r="D7" s="170"/>
      <c r="E7" s="10" t="s">
        <v>164</v>
      </c>
      <c r="F7" s="10"/>
    </row>
    <row r="8" spans="1:11">
      <c r="B8" s="9" t="s">
        <v>165</v>
      </c>
      <c r="C8" s="171"/>
      <c r="D8" s="171"/>
      <c r="E8" s="10"/>
      <c r="F8" s="10"/>
    </row>
    <row r="9" spans="1:11" ht="26" customHeight="1">
      <c r="B9" s="335" t="s">
        <v>166</v>
      </c>
      <c r="C9" s="335"/>
      <c r="D9" s="335"/>
      <c r="E9" s="335"/>
      <c r="F9" s="335"/>
      <c r="G9" s="335"/>
      <c r="H9" s="335"/>
      <c r="I9" s="335"/>
      <c r="J9" s="335"/>
      <c r="K9" s="335"/>
    </row>
    <row r="10" spans="1:11">
      <c r="C10" s="136"/>
      <c r="D10" s="136"/>
      <c r="E10" s="136"/>
      <c r="F10" s="136"/>
      <c r="G10" s="136"/>
      <c r="H10" s="136"/>
    </row>
    <row r="13" spans="1:11">
      <c r="B13" s="136"/>
    </row>
  </sheetData>
  <mergeCells count="1">
    <mergeCell ref="B9:K9"/>
  </mergeCells>
  <hyperlinks>
    <hyperlink ref="A1" r:id="rId1" location="Index!A1" xr:uid="{3ECB557D-31F4-46E4-AF9F-650F8C9DD4F7}"/>
  </hyperlinks>
  <pageMargins left="0.7" right="0.7" top="0.75" bottom="0.75" header="0.3" footer="0.3"/>
  <pageSetup paperSize="9" orientation="landscape" r:id="rId2"/>
  <headerFooter>
    <oddFooter>&amp;L&amp;1#&amp;"Calibri"&amp;11&amp;K000000OFFICIAL: Sensitive</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F9"/>
  <sheetViews>
    <sheetView showGridLines="0" zoomScaleNormal="100" zoomScaleSheetLayoutView="150" workbookViewId="0">
      <selection activeCell="B15" sqref="B15"/>
    </sheetView>
  </sheetViews>
  <sheetFormatPr defaultRowHeight="14.5"/>
  <cols>
    <col min="1" max="1" width="6.26953125" customWidth="1"/>
    <col min="2" max="2" width="8" customWidth="1"/>
    <col min="3" max="3" width="12.1796875" customWidth="1"/>
    <col min="4" max="4" width="11.7265625" bestFit="1" customWidth="1"/>
    <col min="5" max="5" width="16.1796875" bestFit="1" customWidth="1"/>
    <col min="6" max="6" width="15.453125" customWidth="1"/>
  </cols>
  <sheetData>
    <row r="1" spans="1:6">
      <c r="A1" s="2" t="s">
        <v>50</v>
      </c>
      <c r="B1" s="103" t="s">
        <v>167</v>
      </c>
    </row>
    <row r="2" spans="1:6" ht="35.5">
      <c r="B2" s="34" t="s">
        <v>52</v>
      </c>
      <c r="C2" s="34" t="s">
        <v>64</v>
      </c>
      <c r="D2" s="34" t="s">
        <v>73</v>
      </c>
      <c r="E2" s="34" t="s">
        <v>93</v>
      </c>
      <c r="F2" s="34" t="s">
        <v>74</v>
      </c>
    </row>
    <row r="3" spans="1:6">
      <c r="B3" s="41">
        <v>2006</v>
      </c>
      <c r="C3" s="77">
        <v>0.53200000000000003</v>
      </c>
      <c r="D3" s="37">
        <v>0.85699999999999998</v>
      </c>
      <c r="E3" s="37">
        <v>-0.32499999999999996</v>
      </c>
      <c r="F3" s="74">
        <v>0.62077012835472578</v>
      </c>
    </row>
    <row r="4" spans="1:6">
      <c r="B4" s="36">
        <v>2011</v>
      </c>
      <c r="C4" s="37">
        <v>0.59599999999999997</v>
      </c>
      <c r="D4" s="37">
        <v>0.877</v>
      </c>
      <c r="E4" s="37">
        <v>-0.28100000000000003</v>
      </c>
      <c r="F4" s="74">
        <v>0.67958950969213228</v>
      </c>
    </row>
    <row r="5" spans="1:6">
      <c r="B5" s="36">
        <v>2016</v>
      </c>
      <c r="C5" s="37">
        <v>0.69599999999999995</v>
      </c>
      <c r="D5" s="37">
        <v>0.9</v>
      </c>
      <c r="E5" s="37">
        <v>-0.20400000000000007</v>
      </c>
      <c r="F5" s="74">
        <v>0.77333333333333321</v>
      </c>
    </row>
    <row r="6" spans="1:6">
      <c r="B6" s="25">
        <v>2021</v>
      </c>
      <c r="C6" s="38">
        <v>0.72599999999999998</v>
      </c>
      <c r="D6" s="38">
        <v>0.91900000000000004</v>
      </c>
      <c r="E6" s="38">
        <v>-0.19300000000000006</v>
      </c>
      <c r="F6" s="75">
        <v>0.78998911860718168</v>
      </c>
    </row>
    <row r="7" spans="1:6">
      <c r="B7" s="20" t="s">
        <v>168</v>
      </c>
      <c r="C7" s="20"/>
      <c r="D7" s="20"/>
      <c r="E7" s="20"/>
      <c r="F7" s="20"/>
    </row>
    <row r="9" spans="1:6">
      <c r="B9" s="136"/>
    </row>
  </sheetData>
  <hyperlinks>
    <hyperlink ref="A1" r:id="rId1" location="Index!A1" xr:uid="{A6021B88-8B4C-4A8A-A868-14505C72DC0A}"/>
  </hyperlinks>
  <pageMargins left="0.7" right="0.7" top="0.75" bottom="0.75" header="0.3" footer="0.3"/>
  <pageSetup paperSize="9" orientation="landscape" r:id="rId2"/>
  <headerFooter>
    <oddFooter>&amp;L&amp;1#&amp;"Calibri"&amp;11&amp;K000000OFFICIAL: Sensitive</oddFooter>
  </headerFooter>
  <colBreaks count="1" manualBreakCount="1">
    <brk id="11"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5D55-4B18-4A77-99F8-8D7A644C8EB2}">
  <sheetPr>
    <pageSetUpPr fitToPage="1"/>
  </sheetPr>
  <dimension ref="A1:J20"/>
  <sheetViews>
    <sheetView showGridLines="0" zoomScale="160" zoomScaleNormal="160" workbookViewId="0">
      <selection activeCell="B17" sqref="B17:H17"/>
    </sheetView>
  </sheetViews>
  <sheetFormatPr defaultRowHeight="14.5"/>
  <cols>
    <col min="3" max="3" width="10.453125" customWidth="1"/>
    <col min="4" max="4" width="12.453125" customWidth="1"/>
  </cols>
  <sheetData>
    <row r="1" spans="1:10" ht="15" thickBot="1">
      <c r="A1" s="2" t="s">
        <v>50</v>
      </c>
      <c r="B1" s="104" t="s">
        <v>169</v>
      </c>
      <c r="C1" s="96"/>
      <c r="D1" s="96"/>
    </row>
    <row r="2" spans="1:10" ht="24.5" thickBot="1">
      <c r="A2" s="2"/>
      <c r="B2" s="92" t="s">
        <v>52</v>
      </c>
      <c r="C2" s="92" t="s">
        <v>64</v>
      </c>
      <c r="D2" s="92" t="s">
        <v>73</v>
      </c>
    </row>
    <row r="3" spans="1:10">
      <c r="A3" s="2"/>
      <c r="B3" s="60">
        <v>2010</v>
      </c>
      <c r="C3" s="98">
        <v>0.50900000000000001</v>
      </c>
      <c r="D3" s="98">
        <v>0.77099999999999991</v>
      </c>
    </row>
    <row r="4" spans="1:10">
      <c r="A4" s="2"/>
      <c r="B4" s="60">
        <v>2011</v>
      </c>
      <c r="C4" s="98">
        <v>0.55799999999999994</v>
      </c>
      <c r="D4" s="98">
        <v>0.77300000000000002</v>
      </c>
    </row>
    <row r="5" spans="1:10">
      <c r="B5" s="105">
        <v>2012</v>
      </c>
      <c r="C5" s="98">
        <v>0.52200000000000002</v>
      </c>
      <c r="D5" s="98">
        <v>0.7609999999999999</v>
      </c>
    </row>
    <row r="6" spans="1:10">
      <c r="B6" s="105">
        <v>2013</v>
      </c>
      <c r="C6" s="98">
        <v>0.58200000000000007</v>
      </c>
      <c r="D6" s="98">
        <v>0.79200000000000004</v>
      </c>
    </row>
    <row r="7" spans="1:10">
      <c r="B7" s="105">
        <v>2014</v>
      </c>
      <c r="C7" s="98">
        <v>0.59699999999999998</v>
      </c>
      <c r="D7" s="98">
        <v>0.80099999999999993</v>
      </c>
    </row>
    <row r="8" spans="1:10">
      <c r="B8" s="105">
        <v>2015</v>
      </c>
      <c r="C8" s="98">
        <v>0.65700000000000003</v>
      </c>
      <c r="D8" s="98">
        <v>0.81499999999999995</v>
      </c>
    </row>
    <row r="9" spans="1:10">
      <c r="B9" s="105">
        <v>2016</v>
      </c>
      <c r="C9" s="98">
        <v>0.65599999999999992</v>
      </c>
      <c r="D9" s="98">
        <v>0.82099999999999995</v>
      </c>
    </row>
    <row r="10" spans="1:10">
      <c r="B10" s="105">
        <v>2017</v>
      </c>
      <c r="C10" s="98">
        <v>0.63400000000000001</v>
      </c>
      <c r="D10" s="98">
        <v>0.80799999999999994</v>
      </c>
    </row>
    <row r="11" spans="1:10">
      <c r="B11" s="105">
        <v>2018</v>
      </c>
      <c r="C11" s="142">
        <v>0.628</v>
      </c>
      <c r="D11" s="142">
        <v>0.80200000000000005</v>
      </c>
    </row>
    <row r="12" spans="1:10">
      <c r="B12" s="105">
        <v>2019</v>
      </c>
      <c r="C12" s="169">
        <v>0.58799999999999997</v>
      </c>
      <c r="D12" s="169">
        <v>0.78200000000000003</v>
      </c>
    </row>
    <row r="13" spans="1:10" ht="15.5">
      <c r="B13" s="105" t="s">
        <v>170</v>
      </c>
      <c r="C13" s="98">
        <v>0.60499999999999998</v>
      </c>
      <c r="D13" s="98">
        <v>0.78400000000000003</v>
      </c>
    </row>
    <row r="14" spans="1:10">
      <c r="B14" s="201">
        <v>2021</v>
      </c>
      <c r="C14" s="202">
        <v>0.59399999999999997</v>
      </c>
      <c r="D14" s="202">
        <v>0.78600000000000003</v>
      </c>
    </row>
    <row r="15" spans="1:10" ht="15.65" customHeight="1">
      <c r="B15" s="8" t="s">
        <v>58</v>
      </c>
      <c r="C15" s="169"/>
      <c r="D15" s="169"/>
    </row>
    <row r="16" spans="1:10" ht="15.65" customHeight="1">
      <c r="B16" s="31" t="s">
        <v>171</v>
      </c>
      <c r="C16" s="185"/>
      <c r="D16" s="185"/>
      <c r="E16" s="185"/>
      <c r="F16" s="185"/>
      <c r="G16" s="185"/>
      <c r="H16" s="185"/>
      <c r="I16" s="185"/>
      <c r="J16" s="185"/>
    </row>
    <row r="17" spans="1:10" ht="66.5" customHeight="1">
      <c r="B17" s="325" t="s">
        <v>271</v>
      </c>
      <c r="C17" s="325"/>
      <c r="D17" s="325"/>
      <c r="E17" s="325"/>
      <c r="F17" s="325"/>
      <c r="G17" s="325"/>
      <c r="H17" s="325"/>
      <c r="I17" s="185"/>
      <c r="J17" s="185"/>
    </row>
    <row r="18" spans="1:10" ht="49" customHeight="1">
      <c r="B18" s="336" t="s">
        <v>172</v>
      </c>
      <c r="C18" s="336"/>
      <c r="D18" s="336"/>
      <c r="E18" s="336"/>
      <c r="F18" s="336"/>
      <c r="G18" s="336"/>
      <c r="H18" s="336"/>
    </row>
    <row r="19" spans="1:10" ht="67.5" customHeight="1">
      <c r="B19" s="336" t="s">
        <v>173</v>
      </c>
      <c r="C19" s="336"/>
      <c r="D19" s="336"/>
      <c r="E19" s="336"/>
      <c r="F19" s="336"/>
      <c r="G19" s="336"/>
      <c r="H19" s="336"/>
    </row>
    <row r="20" spans="1:10" ht="15.65" customHeight="1">
      <c r="A20" s="17"/>
      <c r="B20" s="20" t="s">
        <v>174</v>
      </c>
      <c r="C20" s="17"/>
      <c r="D20" s="17"/>
      <c r="E20" s="17"/>
    </row>
  </sheetData>
  <mergeCells count="3">
    <mergeCell ref="B17:H17"/>
    <mergeCell ref="B18:H18"/>
    <mergeCell ref="B19:H19"/>
  </mergeCells>
  <hyperlinks>
    <hyperlink ref="A1" r:id="rId1" location="Index!A1" xr:uid="{906E6657-A78E-438C-8D1F-DB9DB4254270}"/>
  </hyperlinks>
  <pageMargins left="0.7" right="0.7" top="0.75" bottom="0.75" header="0.3" footer="0.3"/>
  <pageSetup paperSize="9" orientation="landscape" r:id="rId2"/>
  <headerFooter>
    <oddFooter>&amp;L&amp;1#&amp;"Calibri"&amp;11&amp;K000000OFFICIAL: Sensitive</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N17"/>
  <sheetViews>
    <sheetView showGridLines="0" zoomScale="145" zoomScaleNormal="145" zoomScaleSheetLayoutView="150" workbookViewId="0">
      <selection activeCell="C12" sqref="C12"/>
    </sheetView>
  </sheetViews>
  <sheetFormatPr defaultRowHeight="14.5"/>
  <cols>
    <col min="3" max="3" width="21.7265625" bestFit="1" customWidth="1"/>
  </cols>
  <sheetData>
    <row r="1" spans="1:14">
      <c r="A1" s="2" t="s">
        <v>50</v>
      </c>
      <c r="B1" s="100" t="s">
        <v>175</v>
      </c>
      <c r="C1" s="14"/>
    </row>
    <row r="2" spans="1:14" ht="11.25" customHeight="1">
      <c r="B2" s="43" t="s">
        <v>52</v>
      </c>
      <c r="C2" s="44" t="s">
        <v>176</v>
      </c>
      <c r="N2" s="2"/>
    </row>
    <row r="3" spans="1:14">
      <c r="B3" s="45">
        <v>2011</v>
      </c>
      <c r="C3" s="66">
        <v>272</v>
      </c>
    </row>
    <row r="4" spans="1:14">
      <c r="B4" s="45">
        <v>2012</v>
      </c>
      <c r="C4" s="66">
        <v>354</v>
      </c>
    </row>
    <row r="5" spans="1:14">
      <c r="B5" s="45">
        <v>2013</v>
      </c>
      <c r="C5" s="66">
        <v>380</v>
      </c>
    </row>
    <row r="6" spans="1:14">
      <c r="B6" s="45">
        <v>2014</v>
      </c>
      <c r="C6" s="66">
        <v>512</v>
      </c>
    </row>
    <row r="7" spans="1:14">
      <c r="B7" s="45">
        <v>2015</v>
      </c>
      <c r="C7" s="66">
        <v>560</v>
      </c>
    </row>
    <row r="8" spans="1:14">
      <c r="B8" s="45">
        <v>2016</v>
      </c>
      <c r="C8" s="66">
        <v>570</v>
      </c>
    </row>
    <row r="9" spans="1:14">
      <c r="B9" s="45">
        <v>2017</v>
      </c>
      <c r="C9" s="66">
        <v>523</v>
      </c>
    </row>
    <row r="10" spans="1:14">
      <c r="B10" s="45">
        <v>2018</v>
      </c>
      <c r="C10" s="66">
        <v>594</v>
      </c>
    </row>
    <row r="11" spans="1:14">
      <c r="B11" s="45">
        <v>2019</v>
      </c>
      <c r="C11" s="66">
        <v>688</v>
      </c>
    </row>
    <row r="12" spans="1:14">
      <c r="B12" s="45">
        <v>2020</v>
      </c>
      <c r="C12" s="66">
        <v>677</v>
      </c>
    </row>
    <row r="13" spans="1:14">
      <c r="B13" s="43">
        <v>2021</v>
      </c>
      <c r="C13" s="203">
        <v>628</v>
      </c>
    </row>
    <row r="14" spans="1:14">
      <c r="B14" s="20" t="s">
        <v>177</v>
      </c>
      <c r="C14" s="46"/>
    </row>
    <row r="15" spans="1:14">
      <c r="B15" s="47" t="s">
        <v>178</v>
      </c>
      <c r="C15" s="42"/>
    </row>
    <row r="16" spans="1:14">
      <c r="B16" s="232"/>
    </row>
    <row r="17" spans="2:2">
      <c r="B17" s="232"/>
    </row>
  </sheetData>
  <hyperlinks>
    <hyperlink ref="A1" r:id="rId1" location="Index!A1" xr:uid="{62413E95-1E39-4A49-BF06-1FEE4E2B8473}"/>
  </hyperlinks>
  <pageMargins left="0.7" right="0.7" top="0.75" bottom="0.75" header="0.3" footer="0.3"/>
  <pageSetup paperSize="9" orientation="landscape" r:id="rId2"/>
  <headerFooter>
    <oddFooter>&amp;L&amp;1#&amp;"Calibri"&amp;11&amp;K000000OFFICIAL: Sensitive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32533-FE5E-49CB-96D7-0EF6AEA4B4F6}">
  <dimension ref="A1:M39"/>
  <sheetViews>
    <sheetView showGridLines="0" zoomScaleNormal="100" zoomScaleSheetLayoutView="110" workbookViewId="0">
      <selection activeCell="B7" sqref="B7"/>
    </sheetView>
  </sheetViews>
  <sheetFormatPr defaultRowHeight="14.5"/>
  <cols>
    <col min="2" max="2" width="33.1796875" customWidth="1"/>
    <col min="7" max="7" width="6.54296875" customWidth="1"/>
    <col min="8" max="8" width="2.54296875" customWidth="1"/>
  </cols>
  <sheetData>
    <row r="1" spans="1:13">
      <c r="A1" s="2" t="s">
        <v>50</v>
      </c>
      <c r="B1" s="100" t="s">
        <v>179</v>
      </c>
      <c r="C1" s="49"/>
      <c r="D1" s="49"/>
      <c r="E1" s="112"/>
      <c r="F1" s="112"/>
      <c r="G1" s="112"/>
      <c r="H1" s="112"/>
    </row>
    <row r="2" spans="1:13" ht="15" customHeight="1">
      <c r="A2" s="2"/>
      <c r="B2" s="51" t="s">
        <v>39</v>
      </c>
      <c r="C2" s="337" t="s">
        <v>148</v>
      </c>
      <c r="D2" s="337"/>
      <c r="E2" s="337"/>
      <c r="F2" s="338"/>
      <c r="G2" s="235"/>
      <c r="H2" s="217"/>
      <c r="I2" s="339" t="s">
        <v>149</v>
      </c>
      <c r="J2" s="339"/>
      <c r="K2" s="339"/>
      <c r="L2" s="339"/>
      <c r="M2" s="222"/>
    </row>
    <row r="3" spans="1:13">
      <c r="B3" s="113" t="s">
        <v>52</v>
      </c>
      <c r="C3" s="114">
        <v>2009</v>
      </c>
      <c r="D3" s="114">
        <v>2018</v>
      </c>
      <c r="E3" s="114">
        <v>2019</v>
      </c>
      <c r="F3" s="214">
        <v>2020</v>
      </c>
      <c r="G3" s="221">
        <v>2021</v>
      </c>
      <c r="H3" s="215"/>
      <c r="I3" s="114">
        <v>2009</v>
      </c>
      <c r="J3" s="114">
        <v>2018</v>
      </c>
      <c r="K3" s="114">
        <v>2019</v>
      </c>
      <c r="L3" s="216">
        <v>2020</v>
      </c>
      <c r="M3" s="221">
        <v>2021</v>
      </c>
    </row>
    <row r="4" spans="1:13">
      <c r="B4" s="48" t="s">
        <v>180</v>
      </c>
      <c r="C4" s="59">
        <v>0.60854092526690395</v>
      </c>
      <c r="D4" s="63">
        <v>0.65200000000000002</v>
      </c>
      <c r="E4" s="172">
        <v>0.628</v>
      </c>
      <c r="F4" s="173">
        <v>0.628</v>
      </c>
      <c r="G4" s="63">
        <v>0.63900000000000001</v>
      </c>
      <c r="H4" s="63"/>
      <c r="I4" s="59">
        <v>0.72532913899568918</v>
      </c>
      <c r="J4" s="63">
        <v>0.752</v>
      </c>
      <c r="K4" s="173">
        <v>0.753</v>
      </c>
      <c r="L4" s="173">
        <v>0.746</v>
      </c>
      <c r="M4" s="318">
        <v>0.77300000000000002</v>
      </c>
    </row>
    <row r="5" spans="1:13">
      <c r="B5" s="127" t="s">
        <v>181</v>
      </c>
      <c r="C5" s="128">
        <v>9.6085409252669035E-2</v>
      </c>
      <c r="D5" s="130">
        <v>0.155</v>
      </c>
      <c r="E5" s="174">
        <v>0.17299999999999999</v>
      </c>
      <c r="F5" s="27">
        <v>0.16400000000000001</v>
      </c>
      <c r="G5" s="130">
        <v>0.19700000000000001</v>
      </c>
      <c r="H5" s="130"/>
      <c r="I5" s="128">
        <v>7.9721542584178032E-2</v>
      </c>
      <c r="J5" s="130">
        <v>0.08</v>
      </c>
      <c r="K5" s="27">
        <v>8.1000000000000003E-2</v>
      </c>
      <c r="L5" s="27">
        <v>0.08</v>
      </c>
      <c r="M5" s="27">
        <v>9.7000000000000003E-2</v>
      </c>
    </row>
    <row r="6" spans="1:13">
      <c r="B6" s="127" t="s">
        <v>182</v>
      </c>
      <c r="C6" s="128">
        <v>0.28825622775800713</v>
      </c>
      <c r="D6" s="130">
        <v>0.32900000000000001</v>
      </c>
      <c r="E6" s="174">
        <v>0.29799999999999999</v>
      </c>
      <c r="F6" s="27">
        <v>0.32500000000000001</v>
      </c>
      <c r="G6" s="130">
        <v>0.318</v>
      </c>
      <c r="H6" s="130"/>
      <c r="I6" s="128">
        <v>0.46353256437143192</v>
      </c>
      <c r="J6" s="130">
        <v>0.55100000000000005</v>
      </c>
      <c r="K6" s="27">
        <v>0.54400000000000004</v>
      </c>
      <c r="L6" s="27">
        <v>0.54700000000000004</v>
      </c>
      <c r="M6" s="27">
        <v>0.56399999999999995</v>
      </c>
    </row>
    <row r="7" spans="1:13">
      <c r="B7" s="131" t="s">
        <v>183</v>
      </c>
      <c r="C7" s="128">
        <v>0.22419928825622776</v>
      </c>
      <c r="D7" s="132">
        <v>0.16800000000000001</v>
      </c>
      <c r="E7" s="175">
        <v>0.157</v>
      </c>
      <c r="F7" s="27">
        <v>0.13900000000000001</v>
      </c>
      <c r="G7" s="132">
        <v>0.124</v>
      </c>
      <c r="H7" s="132"/>
      <c r="I7" s="128">
        <v>0.18207503204007922</v>
      </c>
      <c r="J7" s="132">
        <v>0.121</v>
      </c>
      <c r="K7" s="27">
        <v>0.128</v>
      </c>
      <c r="L7" s="27">
        <v>0.11899999999999999</v>
      </c>
      <c r="M7" s="27">
        <v>0.113</v>
      </c>
    </row>
    <row r="8" spans="1:13">
      <c r="B8" s="48" t="s">
        <v>184</v>
      </c>
      <c r="C8" s="59">
        <v>0.3914590747330961</v>
      </c>
      <c r="D8" s="59">
        <f>1-D4</f>
        <v>0.34799999999999998</v>
      </c>
      <c r="E8" s="59">
        <v>0.372</v>
      </c>
      <c r="F8" s="173">
        <v>0.372</v>
      </c>
      <c r="G8" s="59">
        <v>0.36099999999999999</v>
      </c>
      <c r="H8" s="59"/>
      <c r="I8" s="59">
        <v>0.27467086100431087</v>
      </c>
      <c r="J8" s="59">
        <v>0.248</v>
      </c>
      <c r="K8" s="173">
        <v>0.246</v>
      </c>
      <c r="L8" s="173">
        <v>0.254</v>
      </c>
      <c r="M8" s="173">
        <v>0.22700000000000001</v>
      </c>
    </row>
    <row r="9" spans="1:13">
      <c r="B9" s="127" t="s">
        <v>185</v>
      </c>
      <c r="C9" s="128">
        <v>0.18505338078291814</v>
      </c>
      <c r="D9" s="128">
        <v>0.247</v>
      </c>
      <c r="E9" s="128">
        <v>0.29199999999999998</v>
      </c>
      <c r="F9" s="27">
        <v>0.23200000000000001</v>
      </c>
      <c r="G9" s="128">
        <v>0.23100000000000001</v>
      </c>
      <c r="H9" s="128"/>
      <c r="I9" s="128">
        <v>0.12181055574973786</v>
      </c>
      <c r="J9" s="128">
        <v>0.19800000000000001</v>
      </c>
      <c r="K9" s="27">
        <v>0.19500000000000001</v>
      </c>
      <c r="L9" s="27">
        <v>0.17599999999999999</v>
      </c>
      <c r="M9" s="27">
        <v>0.18</v>
      </c>
    </row>
    <row r="10" spans="1:13">
      <c r="B10" s="127" t="s">
        <v>186</v>
      </c>
      <c r="C10" s="128">
        <f>C8-C9</f>
        <v>0.20640569395017797</v>
      </c>
      <c r="D10" s="129">
        <f>D8-D9</f>
        <v>0.10099999999999998</v>
      </c>
      <c r="E10" s="129">
        <v>0.08</v>
      </c>
      <c r="F10" s="30">
        <v>0.14000000000000001</v>
      </c>
      <c r="G10" s="129">
        <v>0.13</v>
      </c>
      <c r="H10" s="128"/>
      <c r="I10" s="129">
        <v>0.152860305254573</v>
      </c>
      <c r="J10" s="129">
        <v>4.9999999999999989E-2</v>
      </c>
      <c r="K10" s="30">
        <v>5.0999999999999997E-2</v>
      </c>
      <c r="L10" s="30">
        <v>7.8E-2</v>
      </c>
      <c r="M10" s="30">
        <v>4.7E-2</v>
      </c>
    </row>
    <row r="11" spans="1:13">
      <c r="B11" s="340" t="s">
        <v>187</v>
      </c>
      <c r="C11" s="340"/>
      <c r="D11" s="341"/>
      <c r="E11" s="65"/>
      <c r="F11" s="65"/>
      <c r="G11" s="65"/>
      <c r="H11" s="65"/>
    </row>
    <row r="12" spans="1:13" ht="13.5" customHeight="1">
      <c r="B12" s="342" t="s">
        <v>188</v>
      </c>
      <c r="C12" s="342"/>
      <c r="D12" s="342"/>
      <c r="E12" s="233"/>
      <c r="F12" s="233"/>
      <c r="G12" s="233"/>
      <c r="H12" s="233"/>
    </row>
    <row r="13" spans="1:13">
      <c r="B13" s="56" t="s">
        <v>189</v>
      </c>
      <c r="C13" s="56"/>
      <c r="D13" s="56"/>
      <c r="E13" s="56"/>
      <c r="F13" s="56"/>
      <c r="G13" s="233"/>
      <c r="H13" s="233"/>
    </row>
    <row r="14" spans="1:13">
      <c r="B14" s="56" t="s">
        <v>190</v>
      </c>
      <c r="C14" s="56"/>
      <c r="D14" s="56"/>
      <c r="E14" s="56"/>
      <c r="F14" s="56"/>
      <c r="G14" s="56"/>
      <c r="H14" s="56"/>
    </row>
    <row r="15" spans="1:13">
      <c r="B15" s="343" t="s">
        <v>191</v>
      </c>
      <c r="C15" s="343"/>
      <c r="D15" s="343"/>
      <c r="E15" s="234"/>
      <c r="F15" s="234"/>
      <c r="G15" s="234"/>
      <c r="H15" s="234"/>
    </row>
    <row r="16" spans="1:13">
      <c r="B16" s="20" t="s">
        <v>192</v>
      </c>
    </row>
    <row r="17" spans="2:6">
      <c r="B17" s="7"/>
    </row>
    <row r="20" spans="2:6">
      <c r="B20" s="127"/>
      <c r="D20" s="154"/>
      <c r="E20" s="154"/>
      <c r="F20" s="154"/>
    </row>
    <row r="21" spans="2:6">
      <c r="B21" s="127"/>
      <c r="D21" s="154"/>
      <c r="E21" s="154"/>
      <c r="F21" s="154"/>
    </row>
    <row r="22" spans="2:6">
      <c r="B22" s="127"/>
      <c r="D22" s="154"/>
      <c r="E22" s="154"/>
      <c r="F22" s="154"/>
    </row>
    <row r="23" spans="2:6">
      <c r="B23" s="127"/>
      <c r="D23" s="154"/>
      <c r="E23" s="154"/>
      <c r="F23" s="154"/>
    </row>
    <row r="24" spans="2:6">
      <c r="B24" s="131"/>
      <c r="D24" s="154"/>
      <c r="E24" s="154"/>
      <c r="F24" s="154"/>
    </row>
    <row r="25" spans="2:6">
      <c r="B25" s="131"/>
      <c r="D25" s="154"/>
      <c r="E25" s="154"/>
      <c r="F25" s="154"/>
    </row>
    <row r="26" spans="2:6">
      <c r="B26" s="127"/>
      <c r="D26" s="154"/>
      <c r="E26" s="154"/>
      <c r="F26" s="154"/>
    </row>
    <row r="27" spans="2:6">
      <c r="B27" s="127"/>
      <c r="D27" s="154"/>
      <c r="E27" s="154"/>
      <c r="F27" s="154"/>
    </row>
    <row r="28" spans="2:6">
      <c r="B28" s="127"/>
      <c r="D28" s="154"/>
      <c r="E28" s="154"/>
      <c r="F28" s="154"/>
    </row>
    <row r="29" spans="2:6">
      <c r="B29" s="127"/>
      <c r="D29" s="154"/>
      <c r="E29" s="154"/>
      <c r="F29" s="154"/>
    </row>
    <row r="30" spans="2:6">
      <c r="B30" s="131"/>
    </row>
    <row r="31" spans="2:6">
      <c r="B31" s="131"/>
    </row>
    <row r="34" spans="2:2">
      <c r="B34" s="127"/>
    </row>
    <row r="35" spans="2:2">
      <c r="B35" s="127"/>
    </row>
    <row r="38" spans="2:2">
      <c r="B38" s="127"/>
    </row>
    <row r="39" spans="2:2">
      <c r="B39" s="127"/>
    </row>
  </sheetData>
  <mergeCells count="5">
    <mergeCell ref="C2:F2"/>
    <mergeCell ref="I2:L2"/>
    <mergeCell ref="B11:D11"/>
    <mergeCell ref="B12:D12"/>
    <mergeCell ref="B15:D15"/>
  </mergeCells>
  <hyperlinks>
    <hyperlink ref="A1" r:id="rId1" location="Index!A1" xr:uid="{CCEDB3F7-0D14-4501-9DAB-0150FB44A4CA}"/>
  </hyperlinks>
  <pageMargins left="0.7" right="0.7" top="0.75" bottom="0.75" header="0.3" footer="0.3"/>
  <pageSetup paperSize="9" orientation="landscape" r:id="rId2"/>
  <headerFooter>
    <oddFooter>&amp;L&amp;1#&amp;"Calibri"&amp;11&amp;K000000OFFICIAL: Sensitive</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12"/>
  <sheetViews>
    <sheetView showGridLines="0" zoomScaleNormal="100" zoomScaleSheetLayoutView="150" workbookViewId="0">
      <selection activeCell="F7" sqref="F7"/>
    </sheetView>
  </sheetViews>
  <sheetFormatPr defaultRowHeight="14.5"/>
  <cols>
    <col min="2" max="2" width="38.453125" style="3" customWidth="1"/>
    <col min="3" max="3" width="14.7265625" style="3" customWidth="1"/>
    <col min="4" max="4" width="12.26953125" style="3" customWidth="1"/>
    <col min="6" max="6" width="12.453125" customWidth="1"/>
    <col min="9" max="9" width="9.26953125" customWidth="1"/>
    <col min="19" max="19" width="9.1796875" customWidth="1"/>
  </cols>
  <sheetData>
    <row r="1" spans="1:9">
      <c r="A1" s="2" t="s">
        <v>50</v>
      </c>
      <c r="B1"/>
      <c r="C1"/>
      <c r="D1"/>
    </row>
    <row r="2" spans="1:9">
      <c r="B2" s="111" t="s">
        <v>193</v>
      </c>
      <c r="C2" s="57"/>
      <c r="D2" s="57"/>
      <c r="E2" s="57"/>
      <c r="F2" s="57"/>
    </row>
    <row r="3" spans="1:9" ht="23">
      <c r="B3" s="58" t="s">
        <v>194</v>
      </c>
      <c r="C3" s="52" t="s">
        <v>53</v>
      </c>
      <c r="D3" s="52" t="s">
        <v>195</v>
      </c>
      <c r="E3" s="52" t="s">
        <v>64</v>
      </c>
      <c r="F3" s="52" t="s">
        <v>73</v>
      </c>
    </row>
    <row r="4" spans="1:9">
      <c r="B4" s="80" t="s">
        <v>196</v>
      </c>
      <c r="C4" s="85">
        <v>5188</v>
      </c>
      <c r="D4" s="85">
        <v>441488</v>
      </c>
      <c r="E4" s="83">
        <v>0.54593286330632429</v>
      </c>
      <c r="F4" s="83">
        <v>0.75014230152972017</v>
      </c>
      <c r="H4" s="154"/>
    </row>
    <row r="5" spans="1:9">
      <c r="B5" s="80" t="s">
        <v>197</v>
      </c>
      <c r="C5" s="85">
        <v>1692</v>
      </c>
      <c r="D5" s="85">
        <v>87577</v>
      </c>
      <c r="E5" s="83">
        <v>0.17804903714616438</v>
      </c>
      <c r="F5" s="83">
        <v>0.14880407245739025</v>
      </c>
      <c r="G5" s="65"/>
      <c r="H5" s="65"/>
      <c r="I5" s="65"/>
    </row>
    <row r="6" spans="1:9">
      <c r="B6" s="80" t="s">
        <v>198</v>
      </c>
      <c r="C6" s="85">
        <v>2309</v>
      </c>
      <c r="D6" s="85">
        <v>53714</v>
      </c>
      <c r="E6" s="87">
        <v>0.24297590234662739</v>
      </c>
      <c r="F6" s="87">
        <v>9.1266679013625271E-2</v>
      </c>
      <c r="G6" s="56"/>
      <c r="H6" s="56"/>
      <c r="I6" s="56"/>
    </row>
    <row r="7" spans="1:9">
      <c r="B7" s="81" t="s">
        <v>199</v>
      </c>
      <c r="C7" s="86">
        <v>319</v>
      </c>
      <c r="D7" s="86">
        <v>5764</v>
      </c>
      <c r="E7" s="84">
        <v>3.3568346837840685E-2</v>
      </c>
      <c r="F7" s="84">
        <v>9.7937434902359913E-3</v>
      </c>
      <c r="G7" s="56"/>
    </row>
    <row r="8" spans="1:9">
      <c r="B8" s="88" t="s">
        <v>151</v>
      </c>
      <c r="C8" s="82"/>
      <c r="D8" s="82"/>
      <c r="E8" s="56"/>
      <c r="F8" s="56"/>
    </row>
    <row r="9" spans="1:9">
      <c r="B9" s="316" t="s">
        <v>200</v>
      </c>
    </row>
    <row r="10" spans="1:9">
      <c r="B10" s="20" t="s">
        <v>201</v>
      </c>
    </row>
    <row r="12" spans="1:9">
      <c r="B12" s="136"/>
    </row>
  </sheetData>
  <hyperlinks>
    <hyperlink ref="A1" r:id="rId1" location="Index!A1" xr:uid="{FEEA1E7B-6727-4621-A896-C01FDEC05625}"/>
  </hyperlinks>
  <pageMargins left="0.7" right="0.7" top="0.75" bottom="0.75" header="0.3" footer="0.3"/>
  <pageSetup paperSize="9" orientation="landscape" r:id="rId2"/>
  <headerFooter>
    <oddFooter>&amp;L&amp;1#&amp;"Calibri"&amp;11&amp;K000000OFFICIAL: Sensitive</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M50"/>
  <sheetViews>
    <sheetView showGridLines="0" zoomScale="145" zoomScaleNormal="145" zoomScaleSheetLayoutView="50" workbookViewId="0">
      <selection activeCell="A51" sqref="A51:XFD129"/>
    </sheetView>
  </sheetViews>
  <sheetFormatPr defaultRowHeight="14.5"/>
  <cols>
    <col min="3" max="3" width="15" customWidth="1"/>
    <col min="4" max="5" width="15.81640625" customWidth="1"/>
    <col min="6" max="6" width="15.26953125" customWidth="1"/>
    <col min="7" max="7" width="16.54296875" customWidth="1"/>
    <col min="8" max="8" width="15.54296875" customWidth="1"/>
    <col min="9" max="10" width="16.54296875" customWidth="1"/>
    <col min="11" max="11" width="20.54296875" customWidth="1"/>
    <col min="12" max="12" width="20.7265625" customWidth="1"/>
    <col min="13" max="13" width="15.453125" customWidth="1"/>
  </cols>
  <sheetData>
    <row r="1" spans="1:13">
      <c r="A1" s="2" t="s">
        <v>50</v>
      </c>
      <c r="B1" s="100" t="s">
        <v>202</v>
      </c>
      <c r="C1" s="14"/>
      <c r="D1" s="14"/>
      <c r="E1" s="14"/>
      <c r="F1" s="14"/>
      <c r="G1" s="14"/>
      <c r="H1" s="91"/>
      <c r="I1" s="91"/>
      <c r="J1" s="91"/>
      <c r="K1" s="91"/>
      <c r="L1" s="91"/>
    </row>
    <row r="2" spans="1:13" ht="57.5">
      <c r="B2" s="43" t="s">
        <v>52</v>
      </c>
      <c r="C2" s="126" t="s">
        <v>203</v>
      </c>
      <c r="D2" s="126" t="s">
        <v>204</v>
      </c>
      <c r="E2" s="126" t="s">
        <v>205</v>
      </c>
      <c r="F2" s="126" t="s">
        <v>206</v>
      </c>
      <c r="G2" s="126" t="s">
        <v>207</v>
      </c>
      <c r="H2" s="126" t="s">
        <v>208</v>
      </c>
      <c r="I2" s="126" t="s">
        <v>209</v>
      </c>
      <c r="J2" s="126" t="s">
        <v>210</v>
      </c>
      <c r="K2" s="126" t="s">
        <v>211</v>
      </c>
      <c r="L2" s="126" t="s">
        <v>212</v>
      </c>
    </row>
    <row r="3" spans="1:13" ht="14.5" customHeight="1">
      <c r="B3" s="344" t="s">
        <v>213</v>
      </c>
      <c r="C3" s="344"/>
      <c r="D3" s="344"/>
      <c r="E3" s="345"/>
      <c r="F3" s="345"/>
      <c r="G3" s="345"/>
      <c r="H3" s="345"/>
      <c r="I3" s="345"/>
      <c r="J3" s="345"/>
      <c r="K3" s="345"/>
      <c r="L3" s="345"/>
    </row>
    <row r="4" spans="1:13">
      <c r="A4" s="110"/>
      <c r="B4" s="186">
        <v>2015</v>
      </c>
      <c r="C4" s="187">
        <v>3992</v>
      </c>
      <c r="D4" s="187">
        <v>1288</v>
      </c>
      <c r="E4" s="268">
        <v>0.32264529058116231</v>
      </c>
      <c r="F4" s="269">
        <v>0.50814663951120165</v>
      </c>
      <c r="G4" s="269">
        <v>0.16395112016293278</v>
      </c>
      <c r="H4" s="270">
        <v>197365</v>
      </c>
      <c r="I4" s="271">
        <v>65693</v>
      </c>
      <c r="J4" s="268">
        <v>0.33285030273858079</v>
      </c>
      <c r="K4" s="272">
        <v>0.33675436800436803</v>
      </c>
      <c r="L4" s="273">
        <v>0.11208879333879333</v>
      </c>
    </row>
    <row r="5" spans="1:13">
      <c r="A5" s="110"/>
      <c r="B5" s="186">
        <v>2016</v>
      </c>
      <c r="C5" s="188">
        <v>3484</v>
      </c>
      <c r="D5" s="188">
        <v>1125</v>
      </c>
      <c r="E5" s="218">
        <v>0.32290470723306547</v>
      </c>
      <c r="F5" s="257">
        <v>0.44201979193098201</v>
      </c>
      <c r="G5" s="257">
        <v>0.14273027150469425</v>
      </c>
      <c r="H5" s="188">
        <v>172221</v>
      </c>
      <c r="I5" s="155">
        <v>53758</v>
      </c>
      <c r="J5" s="218">
        <v>0.31214544103216219</v>
      </c>
      <c r="K5" s="258">
        <v>0.28681845206868817</v>
      </c>
      <c r="L5" s="153">
        <v>8.9529072217142722E-2</v>
      </c>
    </row>
    <row r="6" spans="1:13">
      <c r="B6" s="186">
        <v>2017</v>
      </c>
      <c r="C6" s="188">
        <v>5654</v>
      </c>
      <c r="D6" s="188">
        <v>1131</v>
      </c>
      <c r="E6" s="218">
        <v>0.20003537318712417</v>
      </c>
      <c r="F6" s="257">
        <v>0.70096702206793948</v>
      </c>
      <c r="G6" s="257">
        <v>0.14021819985122738</v>
      </c>
      <c r="H6" s="188">
        <v>176100</v>
      </c>
      <c r="I6" s="155">
        <v>56271</v>
      </c>
      <c r="J6" s="218">
        <v>0.31954003407155024</v>
      </c>
      <c r="K6" s="258">
        <v>0.28840154141698343</v>
      </c>
      <c r="L6" s="153">
        <v>9.2155838370670498E-2</v>
      </c>
    </row>
    <row r="7" spans="1:13">
      <c r="B7" s="186">
        <v>2018</v>
      </c>
      <c r="C7" s="188">
        <v>5818</v>
      </c>
      <c r="D7" s="188">
        <v>1136</v>
      </c>
      <c r="E7" s="218">
        <v>0.19525610175317978</v>
      </c>
      <c r="F7" s="257">
        <v>0.70282676975114766</v>
      </c>
      <c r="G7" s="257">
        <v>0.13723121526938875</v>
      </c>
      <c r="H7" s="188">
        <v>159751</v>
      </c>
      <c r="I7" s="155">
        <v>57775</v>
      </c>
      <c r="J7" s="218">
        <v>0.36165657804958967</v>
      </c>
      <c r="K7" s="258">
        <v>0.25740923058083082</v>
      </c>
      <c r="L7" s="153">
        <v>9.3093741490241064E-2</v>
      </c>
    </row>
    <row r="8" spans="1:13" ht="14.5" customHeight="1">
      <c r="B8" s="186">
        <v>2019</v>
      </c>
      <c r="C8" s="188">
        <v>7532</v>
      </c>
      <c r="D8" s="188">
        <v>1111</v>
      </c>
      <c r="E8" s="218">
        <v>0.14750398300584175</v>
      </c>
      <c r="F8" s="257">
        <v>0.88967635246869836</v>
      </c>
      <c r="G8" s="257">
        <v>0.13123080557524214</v>
      </c>
      <c r="H8" s="188">
        <v>162114</v>
      </c>
      <c r="I8" s="157">
        <v>55155</v>
      </c>
      <c r="J8" s="218">
        <v>0.34022354639327879</v>
      </c>
      <c r="K8" s="258">
        <v>0.25927288313416413</v>
      </c>
      <c r="L8" s="153">
        <v>8.8210739783515443E-2</v>
      </c>
    </row>
    <row r="9" spans="1:13">
      <c r="A9" s="110"/>
      <c r="B9" s="186">
        <v>2020</v>
      </c>
      <c r="C9" s="188">
        <v>5379</v>
      </c>
      <c r="D9" s="188">
        <v>941</v>
      </c>
      <c r="E9" s="256">
        <v>0.17493957984755532</v>
      </c>
      <c r="F9" s="257">
        <v>0.62641201816699665</v>
      </c>
      <c r="G9" s="257">
        <v>0.10958425526959358</v>
      </c>
      <c r="H9" s="188">
        <v>147236</v>
      </c>
      <c r="I9" s="157">
        <v>43791</v>
      </c>
      <c r="J9" s="256">
        <v>0.29742046782037002</v>
      </c>
      <c r="K9" s="258">
        <v>0.24331582174202601</v>
      </c>
      <c r="L9" s="153">
        <v>7.2367105530611125E-2</v>
      </c>
    </row>
    <row r="10" spans="1:13">
      <c r="A10" s="110"/>
      <c r="B10" s="259">
        <v>2021</v>
      </c>
      <c r="C10" s="260">
        <v>4331</v>
      </c>
      <c r="D10" s="263">
        <v>891</v>
      </c>
      <c r="E10" s="264">
        <v>0.2057261602401293</v>
      </c>
      <c r="F10" s="265">
        <v>0.49621906507791019</v>
      </c>
      <c r="G10" s="265">
        <v>0.1020852428964253</v>
      </c>
      <c r="H10" s="263">
        <v>157554</v>
      </c>
      <c r="I10" s="266">
        <v>46149</v>
      </c>
      <c r="J10" s="264">
        <v>0.29290909783312385</v>
      </c>
      <c r="K10" s="267">
        <v>0.28217986696421216</v>
      </c>
      <c r="L10" s="194">
        <v>8.2653050259158298E-2</v>
      </c>
      <c r="M10" s="156"/>
    </row>
    <row r="11" spans="1:13">
      <c r="A11" s="110"/>
      <c r="B11" s="346" t="s">
        <v>214</v>
      </c>
      <c r="C11" s="346"/>
      <c r="D11" s="346"/>
      <c r="E11" s="347"/>
      <c r="F11" s="347"/>
      <c r="G11" s="347"/>
      <c r="H11" s="347"/>
      <c r="I11" s="347"/>
      <c r="J11" s="347"/>
      <c r="K11" s="347"/>
      <c r="L11" s="347"/>
    </row>
    <row r="12" spans="1:13">
      <c r="A12" s="110"/>
      <c r="B12" s="186">
        <v>2015</v>
      </c>
      <c r="C12" s="66">
        <v>198</v>
      </c>
      <c r="D12" s="66">
        <v>56</v>
      </c>
      <c r="E12" s="268">
        <v>0.28282828282828282</v>
      </c>
      <c r="F12" s="273">
        <v>2.5203665987780042E-2</v>
      </c>
      <c r="G12" s="273">
        <v>7.1283095723014261E-3</v>
      </c>
      <c r="H12" s="274">
        <v>21921</v>
      </c>
      <c r="I12" s="271">
        <v>7205</v>
      </c>
      <c r="J12" s="268">
        <v>0.32868026093700103</v>
      </c>
      <c r="K12" s="273">
        <v>3.7402743652743653E-2</v>
      </c>
      <c r="L12" s="273">
        <v>1.2293543543543544E-2</v>
      </c>
    </row>
    <row r="13" spans="1:13">
      <c r="A13" s="110"/>
      <c r="B13" s="186">
        <v>2016</v>
      </c>
      <c r="C13" s="66">
        <v>252</v>
      </c>
      <c r="D13" s="189">
        <v>63</v>
      </c>
      <c r="E13" s="218">
        <v>0.25</v>
      </c>
      <c r="F13" s="153">
        <v>3.1971580817051509E-2</v>
      </c>
      <c r="G13" s="153">
        <v>7.9928952042628773E-3</v>
      </c>
      <c r="H13" s="187">
        <v>21819</v>
      </c>
      <c r="I13" s="157">
        <v>7308</v>
      </c>
      <c r="J13" s="218">
        <v>0.33493743984600577</v>
      </c>
      <c r="K13" s="153">
        <v>3.6337565138320566E-2</v>
      </c>
      <c r="L13" s="153">
        <v>1.2170811037666561E-2</v>
      </c>
    </row>
    <row r="14" spans="1:13">
      <c r="B14" s="186">
        <v>2017</v>
      </c>
      <c r="C14" s="66">
        <v>267</v>
      </c>
      <c r="D14" s="189">
        <v>66</v>
      </c>
      <c r="E14" s="218">
        <v>0.24719101123595505</v>
      </c>
      <c r="F14" s="153">
        <v>3.3101909248698241E-2</v>
      </c>
      <c r="G14" s="153">
        <v>8.1824944210265316E-3</v>
      </c>
      <c r="H14" s="187">
        <v>21941</v>
      </c>
      <c r="I14" s="157">
        <v>7464</v>
      </c>
      <c r="J14" s="218">
        <v>0.34018504170274827</v>
      </c>
      <c r="K14" s="153">
        <v>3.5933096083077987E-2</v>
      </c>
      <c r="L14" s="153">
        <v>1.2223901789530745E-2</v>
      </c>
    </row>
    <row r="15" spans="1:13">
      <c r="B15" s="186">
        <v>2018</v>
      </c>
      <c r="C15" s="66">
        <v>307</v>
      </c>
      <c r="D15" s="189">
        <v>80</v>
      </c>
      <c r="E15" s="218">
        <v>0.26058631921824105</v>
      </c>
      <c r="F15" s="153">
        <v>3.7086252718047837E-2</v>
      </c>
      <c r="G15" s="153">
        <v>9.6641700893935738E-3</v>
      </c>
      <c r="H15" s="187">
        <v>21489</v>
      </c>
      <c r="I15" s="157">
        <v>6635</v>
      </c>
      <c r="J15" s="218">
        <v>0.30876262273721439</v>
      </c>
      <c r="K15" s="153">
        <v>3.462555449387781E-2</v>
      </c>
      <c r="L15" s="153">
        <v>1.0691077019260052E-2</v>
      </c>
    </row>
    <row r="16" spans="1:13">
      <c r="B16" s="186">
        <v>2019</v>
      </c>
      <c r="C16" s="66">
        <v>303</v>
      </c>
      <c r="D16" s="189">
        <v>79</v>
      </c>
      <c r="E16" s="218">
        <v>0.26072607260726072</v>
      </c>
      <c r="F16" s="153">
        <v>3.5790219702338769E-2</v>
      </c>
      <c r="G16" s="153">
        <v>9.3314434207417904E-3</v>
      </c>
      <c r="H16" s="187">
        <v>23286</v>
      </c>
      <c r="I16" s="157">
        <v>7258</v>
      </c>
      <c r="J16" s="218">
        <v>0.3116894271235936</v>
      </c>
      <c r="K16" s="153">
        <v>3.7241869034519821E-2</v>
      </c>
      <c r="L16" s="153">
        <v>1.1607896824381382E-2</v>
      </c>
    </row>
    <row r="17" spans="2:12">
      <c r="B17" s="186">
        <v>2020</v>
      </c>
      <c r="C17" s="66">
        <v>302</v>
      </c>
      <c r="D17" s="189">
        <v>49</v>
      </c>
      <c r="E17" s="256">
        <v>0.16225165562913907</v>
      </c>
      <c r="F17" s="153">
        <v>3.5169442180039596E-2</v>
      </c>
      <c r="G17" s="153">
        <v>5.7063002212647028E-3</v>
      </c>
      <c r="H17" s="187">
        <v>22758</v>
      </c>
      <c r="I17" s="157">
        <v>5623</v>
      </c>
      <c r="J17" s="256">
        <v>0.24707795061077423</v>
      </c>
      <c r="K17" s="153">
        <v>3.7608882822170037E-2</v>
      </c>
      <c r="L17" s="153">
        <v>9.2923256924625237E-3</v>
      </c>
    </row>
    <row r="18" spans="2:12">
      <c r="B18" s="259">
        <v>2021</v>
      </c>
      <c r="C18" s="261">
        <v>300</v>
      </c>
      <c r="D18" s="262">
        <v>76</v>
      </c>
      <c r="E18" s="264">
        <v>0.25333333333333335</v>
      </c>
      <c r="F18" s="194">
        <v>3.4372135655362054E-2</v>
      </c>
      <c r="G18" s="194">
        <v>8.7076076993583863E-3</v>
      </c>
      <c r="H18" s="275">
        <v>23295</v>
      </c>
      <c r="I18" s="266">
        <v>6160</v>
      </c>
      <c r="J18" s="264">
        <v>0.26443442798883882</v>
      </c>
      <c r="K18" s="194">
        <v>4.1721441543415734E-2</v>
      </c>
      <c r="L18" s="194">
        <v>1.1032585529402915E-2</v>
      </c>
    </row>
    <row r="19" spans="2:12">
      <c r="B19" s="20" t="s">
        <v>215</v>
      </c>
    </row>
    <row r="20" spans="2:12">
      <c r="B20" s="20" t="s">
        <v>216</v>
      </c>
    </row>
    <row r="21" spans="2:12">
      <c r="B21" s="20" t="s">
        <v>217</v>
      </c>
    </row>
    <row r="23" spans="2:12">
      <c r="B23" s="101" t="s">
        <v>218</v>
      </c>
      <c r="C23" s="22"/>
      <c r="D23" s="22"/>
      <c r="E23" s="22"/>
      <c r="F23" s="22"/>
      <c r="G23" s="17"/>
      <c r="H23" s="17"/>
      <c r="I23" s="17"/>
      <c r="J23" s="17"/>
      <c r="K23" s="17"/>
      <c r="L23" s="17"/>
    </row>
    <row r="24" spans="2:12" ht="36.5">
      <c r="B24" s="190" t="s">
        <v>52</v>
      </c>
      <c r="C24" s="221" t="s">
        <v>219</v>
      </c>
      <c r="D24" s="158" t="s">
        <v>220</v>
      </c>
      <c r="E24" s="158" t="s">
        <v>221</v>
      </c>
      <c r="F24" s="221" t="s">
        <v>222</v>
      </c>
      <c r="G24" s="158" t="s">
        <v>176</v>
      </c>
      <c r="H24" s="158" t="s">
        <v>223</v>
      </c>
      <c r="I24" s="158" t="s">
        <v>224</v>
      </c>
      <c r="J24" s="158" t="s">
        <v>225</v>
      </c>
      <c r="K24" s="158" t="s">
        <v>226</v>
      </c>
      <c r="L24" s="156"/>
    </row>
    <row r="25" spans="2:12">
      <c r="B25" s="22">
        <v>2009</v>
      </c>
      <c r="C25" s="191">
        <v>63860</v>
      </c>
      <c r="D25" s="17">
        <v>476</v>
      </c>
      <c r="E25" s="17">
        <v>0.75</v>
      </c>
      <c r="F25" s="161">
        <v>180016</v>
      </c>
      <c r="G25" s="161">
        <v>1150</v>
      </c>
      <c r="H25" s="17">
        <v>0.64</v>
      </c>
      <c r="I25" s="161">
        <v>42582</v>
      </c>
      <c r="J25" s="161">
        <v>140</v>
      </c>
      <c r="K25" s="17">
        <v>0.38</v>
      </c>
      <c r="L25" s="156"/>
    </row>
    <row r="26" spans="2:12">
      <c r="B26" s="22">
        <v>2010</v>
      </c>
      <c r="C26" s="191">
        <v>69322</v>
      </c>
      <c r="D26" s="17">
        <v>531</v>
      </c>
      <c r="E26" s="17">
        <v>0.77</v>
      </c>
      <c r="F26" s="161">
        <v>189445</v>
      </c>
      <c r="G26" s="161">
        <v>1272</v>
      </c>
      <c r="H26" s="17">
        <v>0.67</v>
      </c>
      <c r="I26" s="161">
        <v>44037</v>
      </c>
      <c r="J26" s="161">
        <v>127</v>
      </c>
      <c r="K26" s="17">
        <v>0.33</v>
      </c>
      <c r="L26" s="156"/>
    </row>
    <row r="27" spans="2:12">
      <c r="B27" s="22">
        <v>2011</v>
      </c>
      <c r="C27" s="191">
        <v>72286</v>
      </c>
      <c r="D27" s="17">
        <v>560</v>
      </c>
      <c r="E27" s="17">
        <v>0.77</v>
      </c>
      <c r="F27" s="161">
        <v>195218</v>
      </c>
      <c r="G27" s="161">
        <v>1338</v>
      </c>
      <c r="H27" s="17">
        <v>0.69</v>
      </c>
      <c r="I27" s="161">
        <v>48038</v>
      </c>
      <c r="J27" s="161">
        <v>167</v>
      </c>
      <c r="K27" s="17">
        <v>0.41</v>
      </c>
      <c r="L27" s="156"/>
    </row>
    <row r="28" spans="2:12">
      <c r="B28" s="22">
        <v>2012</v>
      </c>
      <c r="C28" s="191">
        <v>80037</v>
      </c>
      <c r="D28" s="17">
        <v>613</v>
      </c>
      <c r="E28" s="17">
        <v>0.77</v>
      </c>
      <c r="F28" s="161">
        <v>206778</v>
      </c>
      <c r="G28" s="161">
        <v>1486</v>
      </c>
      <c r="H28" s="17">
        <v>0.72</v>
      </c>
      <c r="I28" s="161">
        <v>48631</v>
      </c>
      <c r="J28" s="161">
        <v>179</v>
      </c>
      <c r="K28" s="17">
        <v>0.43</v>
      </c>
      <c r="L28" s="156"/>
    </row>
    <row r="29" spans="2:12">
      <c r="B29" s="22">
        <v>2013</v>
      </c>
      <c r="C29" s="191">
        <v>87869</v>
      </c>
      <c r="D29" s="17">
        <v>714</v>
      </c>
      <c r="E29" s="17">
        <v>0.81</v>
      </c>
      <c r="F29" s="161">
        <v>221567</v>
      </c>
      <c r="G29" s="161">
        <v>1605</v>
      </c>
      <c r="H29" s="17">
        <v>0.72</v>
      </c>
      <c r="I29" s="161">
        <v>50404</v>
      </c>
      <c r="J29" s="161">
        <v>200</v>
      </c>
      <c r="K29" s="17">
        <v>0.46</v>
      </c>
      <c r="L29" s="156"/>
    </row>
    <row r="30" spans="2:12">
      <c r="B30" s="22">
        <v>2014</v>
      </c>
      <c r="C30" s="191">
        <v>90145</v>
      </c>
      <c r="D30" s="17">
        <v>761</v>
      </c>
      <c r="E30" s="17">
        <v>0.84</v>
      </c>
      <c r="F30" s="161">
        <v>232427</v>
      </c>
      <c r="G30" s="161">
        <v>1751</v>
      </c>
      <c r="H30" s="17">
        <v>0.75</v>
      </c>
      <c r="I30" s="161">
        <v>52958</v>
      </c>
      <c r="J30" s="161">
        <v>212</v>
      </c>
      <c r="K30" s="17">
        <v>0.45</v>
      </c>
      <c r="L30" s="156"/>
    </row>
    <row r="31" spans="2:12">
      <c r="B31" s="22">
        <v>2015</v>
      </c>
      <c r="C31" s="191">
        <v>90735</v>
      </c>
      <c r="D31" s="17">
        <v>817</v>
      </c>
      <c r="E31" s="192">
        <v>0.9</v>
      </c>
      <c r="F31" s="161">
        <v>240601</v>
      </c>
      <c r="G31" s="161">
        <v>1903</v>
      </c>
      <c r="H31" s="17">
        <v>0.79</v>
      </c>
      <c r="I31" s="161">
        <v>54345</v>
      </c>
      <c r="J31" s="161">
        <v>267</v>
      </c>
      <c r="K31" s="17">
        <v>0.56000000000000005</v>
      </c>
      <c r="L31" s="182"/>
    </row>
    <row r="32" spans="2:12">
      <c r="B32" s="22">
        <v>2016</v>
      </c>
      <c r="C32" s="191">
        <v>90795</v>
      </c>
      <c r="D32" s="17">
        <v>907</v>
      </c>
      <c r="E32" s="192">
        <v>1</v>
      </c>
      <c r="F32" s="161">
        <v>245148</v>
      </c>
      <c r="G32" s="161">
        <v>2034</v>
      </c>
      <c r="H32" s="17">
        <v>0.83</v>
      </c>
      <c r="I32" s="161">
        <v>55951</v>
      </c>
      <c r="J32" s="161">
        <v>223</v>
      </c>
      <c r="K32" s="17">
        <v>0.45</v>
      </c>
      <c r="L32" s="78"/>
    </row>
    <row r="33" spans="1:13">
      <c r="B33" s="22">
        <v>2017</v>
      </c>
      <c r="C33" s="191">
        <v>92823</v>
      </c>
      <c r="D33" s="17">
        <v>982</v>
      </c>
      <c r="E33" s="17">
        <v>1.06</v>
      </c>
      <c r="F33" s="161">
        <v>251817</v>
      </c>
      <c r="G33" s="161">
        <v>2241</v>
      </c>
      <c r="H33" s="17">
        <v>0.89</v>
      </c>
      <c r="I33" s="161">
        <v>55355</v>
      </c>
      <c r="J33" s="161">
        <v>247</v>
      </c>
      <c r="K33" s="192">
        <v>0.5</v>
      </c>
      <c r="L33" s="78"/>
    </row>
    <row r="34" spans="1:13">
      <c r="B34" s="22">
        <v>2018</v>
      </c>
      <c r="C34" s="191">
        <v>91587</v>
      </c>
      <c r="D34" s="17">
        <v>965</v>
      </c>
      <c r="E34" s="17">
        <v>1.05</v>
      </c>
      <c r="F34" s="161">
        <v>254205</v>
      </c>
      <c r="G34" s="161">
        <v>2376</v>
      </c>
      <c r="H34" s="17">
        <v>0.93</v>
      </c>
      <c r="I34" s="161">
        <v>57738</v>
      </c>
      <c r="J34" s="161">
        <v>297</v>
      </c>
      <c r="K34" s="17">
        <v>0.59</v>
      </c>
    </row>
    <row r="35" spans="1:13">
      <c r="B35" s="22">
        <v>2019</v>
      </c>
      <c r="C35" s="191">
        <v>90283</v>
      </c>
      <c r="D35" s="17">
        <v>985</v>
      </c>
      <c r="E35" s="17">
        <v>1.0900000000000001</v>
      </c>
      <c r="F35" s="161">
        <v>254284</v>
      </c>
      <c r="G35" s="161">
        <v>2450</v>
      </c>
      <c r="H35" s="17">
        <v>0.96</v>
      </c>
      <c r="I35" s="161">
        <v>58068</v>
      </c>
      <c r="J35" s="161">
        <v>351</v>
      </c>
      <c r="K35" s="17">
        <v>0.69</v>
      </c>
    </row>
    <row r="36" spans="1:13">
      <c r="B36" s="22">
        <v>2020</v>
      </c>
      <c r="C36" s="191">
        <v>103620</v>
      </c>
      <c r="D36" s="17">
        <v>1142</v>
      </c>
      <c r="E36" s="192">
        <v>1.1000000000000001</v>
      </c>
      <c r="F36" s="223">
        <v>273162</v>
      </c>
      <c r="G36" s="223">
        <v>2722</v>
      </c>
      <c r="H36" s="192">
        <v>1</v>
      </c>
      <c r="I36" s="223">
        <v>60501</v>
      </c>
      <c r="J36" s="223">
        <v>402</v>
      </c>
      <c r="K36" s="17">
        <v>0.66</v>
      </c>
    </row>
    <row r="37" spans="1:13">
      <c r="B37" s="23">
        <v>2021</v>
      </c>
      <c r="C37" s="204">
        <v>106912</v>
      </c>
      <c r="D37" s="205">
        <v>1162</v>
      </c>
      <c r="E37" s="206">
        <v>1.0868751870697395</v>
      </c>
      <c r="F37" s="207">
        <v>287124</v>
      </c>
      <c r="G37" s="207">
        <v>2943</v>
      </c>
      <c r="H37" s="206">
        <v>1.0249926860868475</v>
      </c>
      <c r="I37" s="207">
        <v>70262</v>
      </c>
      <c r="J37" s="207">
        <v>496</v>
      </c>
      <c r="K37" s="206">
        <v>0.70592923628703996</v>
      </c>
    </row>
    <row r="38" spans="1:13" s="10" customFormat="1">
      <c r="A38"/>
      <c r="B38" s="20" t="s">
        <v>227</v>
      </c>
      <c r="C38"/>
      <c r="D38"/>
      <c r="E38"/>
      <c r="F38"/>
      <c r="G38"/>
      <c r="H38"/>
      <c r="I38"/>
      <c r="J38"/>
      <c r="K38"/>
      <c r="L38"/>
      <c r="M38"/>
    </row>
    <row r="39" spans="1:13" s="134" customFormat="1">
      <c r="A39" s="10"/>
      <c r="B39" s="20" t="s">
        <v>228</v>
      </c>
      <c r="C39"/>
      <c r="D39"/>
      <c r="E39"/>
      <c r="F39"/>
      <c r="G39"/>
      <c r="H39"/>
      <c r="I39"/>
      <c r="J39"/>
      <c r="K39"/>
      <c r="L39"/>
      <c r="M39" s="10"/>
    </row>
    <row r="40" spans="1:13">
      <c r="A40" s="134"/>
      <c r="B40" s="20" t="s">
        <v>229</v>
      </c>
      <c r="M40" s="134"/>
    </row>
    <row r="41" spans="1:13">
      <c r="A41" s="45"/>
      <c r="B41" s="20" t="s">
        <v>230</v>
      </c>
      <c r="C41" s="20"/>
      <c r="D41" s="20"/>
      <c r="E41" s="20"/>
      <c r="F41" s="20"/>
      <c r="G41" s="20"/>
      <c r="H41" s="20"/>
      <c r="I41" s="20"/>
      <c r="J41" s="20"/>
      <c r="K41" s="20"/>
      <c r="L41" s="20"/>
    </row>
    <row r="43" spans="1:13">
      <c r="I43" s="183"/>
      <c r="J43" s="183"/>
      <c r="K43" s="183"/>
    </row>
    <row r="44" spans="1:13">
      <c r="I44" s="183"/>
      <c r="J44" s="183"/>
      <c r="K44" s="183"/>
    </row>
    <row r="45" spans="1:13">
      <c r="D45" s="184"/>
      <c r="E45" s="184"/>
      <c r="F45" s="184"/>
      <c r="I45" s="183"/>
      <c r="J45" s="183"/>
      <c r="K45" s="183"/>
    </row>
    <row r="46" spans="1:13">
      <c r="D46" s="184"/>
      <c r="E46" s="184"/>
      <c r="F46" s="184"/>
      <c r="I46" s="183"/>
      <c r="J46" s="183"/>
      <c r="K46" s="183"/>
    </row>
    <row r="47" spans="1:13">
      <c r="B47" s="183"/>
      <c r="C47" s="183"/>
    </row>
    <row r="48" spans="1:13">
      <c r="B48" s="183"/>
      <c r="C48" s="183"/>
    </row>
    <row r="49" spans="2:3">
      <c r="B49" s="183"/>
      <c r="C49" s="183"/>
    </row>
    <row r="50" spans="2:3">
      <c r="B50" s="183"/>
      <c r="C50" s="183"/>
    </row>
  </sheetData>
  <mergeCells count="2">
    <mergeCell ref="B3:L3"/>
    <mergeCell ref="B11:L11"/>
  </mergeCells>
  <hyperlinks>
    <hyperlink ref="A1" r:id="rId1" location="Index!A1" xr:uid="{E83F0D04-88D0-49E0-8454-DD05BFF87AC7}"/>
  </hyperlinks>
  <pageMargins left="0.25" right="0.25" top="0.75" bottom="0.75" header="0.3" footer="0.3"/>
  <pageSetup paperSize="9" scale="74" orientation="landscape" r:id="rId2"/>
  <headerFooter>
    <oddFooter>&amp;L&amp;1#&amp;"Calibri"&amp;11&amp;K000000OFFICIAL: Sensitive</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23"/>
  <sheetViews>
    <sheetView showGridLines="0" zoomScale="145" zoomScaleNormal="145" zoomScaleSheetLayoutView="70" workbookViewId="0">
      <selection activeCell="B8" sqref="B8"/>
    </sheetView>
  </sheetViews>
  <sheetFormatPr defaultRowHeight="14.5"/>
  <cols>
    <col min="1" max="1" width="6.81640625" customWidth="1"/>
    <col min="2" max="2" width="7.54296875" customWidth="1"/>
    <col min="3" max="3" width="12" bestFit="1" customWidth="1"/>
    <col min="4" max="4" width="12.54296875" customWidth="1"/>
    <col min="6" max="6" width="22.54296875" bestFit="1" customWidth="1"/>
    <col min="7" max="7" width="26.453125" bestFit="1" customWidth="1"/>
    <col min="8" max="8" width="11.1796875" customWidth="1"/>
    <col min="9" max="9" width="13.1796875" customWidth="1"/>
  </cols>
  <sheetData>
    <row r="1" spans="1:15">
      <c r="A1" s="2" t="s">
        <v>50</v>
      </c>
      <c r="I1" s="76"/>
      <c r="J1" s="76"/>
    </row>
    <row r="2" spans="1:15" ht="15" thickBot="1">
      <c r="B2" s="102" t="s">
        <v>231</v>
      </c>
      <c r="C2" s="93"/>
      <c r="D2" s="93"/>
      <c r="E2" s="93"/>
      <c r="F2" s="93"/>
      <c r="G2" s="93"/>
      <c r="H2" s="97"/>
      <c r="I2" s="97"/>
      <c r="J2" s="97"/>
      <c r="K2" s="97"/>
    </row>
    <row r="3" spans="1:15" ht="24.5" thickBot="1">
      <c r="B3" s="106" t="s">
        <v>52</v>
      </c>
      <c r="C3" s="106" t="s">
        <v>53</v>
      </c>
      <c r="D3" s="106" t="s">
        <v>195</v>
      </c>
      <c r="E3" s="106" t="s">
        <v>232</v>
      </c>
      <c r="F3" s="106" t="s">
        <v>64</v>
      </c>
      <c r="G3" s="106" t="s">
        <v>73</v>
      </c>
      <c r="H3" s="106" t="s">
        <v>93</v>
      </c>
      <c r="I3" s="106" t="s">
        <v>57</v>
      </c>
    </row>
    <row r="4" spans="1:15" ht="12.75" customHeight="1">
      <c r="B4" s="107">
        <v>2006</v>
      </c>
      <c r="C4" s="108">
        <v>4009</v>
      </c>
      <c r="D4" s="108">
        <v>1325484</v>
      </c>
      <c r="E4" s="108">
        <v>9041</v>
      </c>
      <c r="F4" s="109">
        <v>0.27417589932977704</v>
      </c>
      <c r="G4" s="109">
        <v>0.47246768699056729</v>
      </c>
      <c r="H4" s="70">
        <v>-0.19829178766079025</v>
      </c>
      <c r="I4" s="71">
        <v>0.58030613919053242</v>
      </c>
    </row>
    <row r="5" spans="1:15">
      <c r="B5" s="107">
        <v>2011</v>
      </c>
      <c r="C5" s="108">
        <v>6478</v>
      </c>
      <c r="D5" s="108">
        <v>1658598</v>
      </c>
      <c r="E5" s="108">
        <v>9904</v>
      </c>
      <c r="F5" s="109">
        <v>0.3423709106284023</v>
      </c>
      <c r="G5" s="109">
        <v>0.53767349765039052</v>
      </c>
      <c r="H5" s="70">
        <v>-0.19530258702198822</v>
      </c>
      <c r="I5" s="71">
        <v>0.63676359747048739</v>
      </c>
    </row>
    <row r="6" spans="1:15">
      <c r="B6" s="107">
        <v>2016</v>
      </c>
      <c r="C6" s="108">
        <v>10578</v>
      </c>
      <c r="D6" s="108">
        <v>2003602</v>
      </c>
      <c r="E6" s="108">
        <v>8977</v>
      </c>
      <c r="F6" s="70">
        <v>0.43926747228105145</v>
      </c>
      <c r="G6" s="70">
        <v>0.60063630932199452</v>
      </c>
      <c r="H6" s="70">
        <v>-0.16136883704094307</v>
      </c>
      <c r="I6" s="71">
        <v>0.73133685969951079</v>
      </c>
    </row>
    <row r="7" spans="1:15">
      <c r="B7" s="224">
        <v>2021</v>
      </c>
      <c r="C7" s="226">
        <v>18184</v>
      </c>
      <c r="D7" s="226">
        <v>2506575</v>
      </c>
      <c r="E7" s="226">
        <v>5202</v>
      </c>
      <c r="F7" s="29">
        <v>0.52571626817774442</v>
      </c>
      <c r="G7" s="29">
        <v>0.68264895273100434</v>
      </c>
      <c r="H7" s="29">
        <v>-0.15693268455325993</v>
      </c>
      <c r="I7" s="225">
        <v>0.77011217269808252</v>
      </c>
    </row>
    <row r="8" spans="1:15">
      <c r="B8" s="20" t="s">
        <v>151</v>
      </c>
    </row>
    <row r="9" spans="1:15">
      <c r="B9" s="20" t="s">
        <v>201</v>
      </c>
      <c r="N9" s="89"/>
      <c r="O9" s="89"/>
    </row>
    <row r="10" spans="1:15">
      <c r="B10" s="20" t="s">
        <v>233</v>
      </c>
      <c r="N10" s="89"/>
      <c r="O10" s="89"/>
    </row>
    <row r="11" spans="1:15">
      <c r="N11" s="89"/>
      <c r="O11" s="89"/>
    </row>
    <row r="12" spans="1:15">
      <c r="E12" s="76"/>
      <c r="F12" s="76"/>
      <c r="K12" s="89"/>
      <c r="L12" s="89"/>
    </row>
    <row r="13" spans="1:15" ht="15" thickBot="1">
      <c r="B13" s="102" t="s">
        <v>234</v>
      </c>
      <c r="C13" s="93"/>
      <c r="D13" s="93"/>
      <c r="E13" s="93"/>
      <c r="F13" s="93"/>
      <c r="N13" s="89"/>
      <c r="O13" s="89"/>
    </row>
    <row r="14" spans="1:15" ht="24">
      <c r="B14" s="106" t="s">
        <v>52</v>
      </c>
      <c r="C14" s="106" t="s">
        <v>64</v>
      </c>
      <c r="D14" s="106" t="s">
        <v>73</v>
      </c>
      <c r="E14" s="106" t="s">
        <v>93</v>
      </c>
      <c r="F14" s="106" t="s">
        <v>57</v>
      </c>
      <c r="N14" s="89"/>
      <c r="O14" s="89"/>
    </row>
    <row r="15" spans="1:15" ht="15.75" customHeight="1" thickBot="1">
      <c r="B15" s="227">
        <v>2006</v>
      </c>
      <c r="C15" s="109">
        <v>0.40100000000000002</v>
      </c>
      <c r="D15" s="109">
        <v>0.56100000000000005</v>
      </c>
      <c r="E15" s="109">
        <v>-0.16000000000000003</v>
      </c>
      <c r="F15" s="228">
        <v>0.7147950089126559</v>
      </c>
      <c r="N15" s="89"/>
      <c r="O15" s="89"/>
    </row>
    <row r="16" spans="1:15" ht="15" customHeight="1">
      <c r="B16" s="227">
        <v>2011</v>
      </c>
      <c r="C16" s="109">
        <v>0.46300000000000002</v>
      </c>
      <c r="D16" s="109">
        <v>0.625</v>
      </c>
      <c r="E16" s="109">
        <v>-0.16199999999999998</v>
      </c>
      <c r="F16" s="228">
        <v>0.74080000000000001</v>
      </c>
      <c r="L16" s="120"/>
      <c r="M16" s="120"/>
    </row>
    <row r="17" spans="2:11">
      <c r="B17" s="227">
        <v>2016</v>
      </c>
      <c r="C17" s="109">
        <v>0.45403899721448465</v>
      </c>
      <c r="D17" s="109">
        <v>0.68824997780142627</v>
      </c>
      <c r="E17" s="109">
        <v>-0.23421098058694162</v>
      </c>
      <c r="F17" s="228">
        <v>0.65970070738670461</v>
      </c>
      <c r="G17" s="120"/>
      <c r="H17" s="120"/>
      <c r="I17" s="120"/>
      <c r="J17" s="120"/>
      <c r="K17" s="120"/>
    </row>
    <row r="18" spans="2:11">
      <c r="B18" s="229">
        <v>2021</v>
      </c>
      <c r="C18" s="254">
        <v>0.53957699999999997</v>
      </c>
      <c r="D18" s="254">
        <v>0.70546699999999996</v>
      </c>
      <c r="E18" s="254">
        <v>-0.16588999999999998</v>
      </c>
      <c r="F18" s="255">
        <v>0.76485080095879754</v>
      </c>
      <c r="G18" s="120"/>
      <c r="H18" s="120"/>
      <c r="I18" s="120"/>
      <c r="J18" s="120"/>
      <c r="K18" s="120"/>
    </row>
    <row r="19" spans="2:11">
      <c r="B19" s="230" t="s">
        <v>151</v>
      </c>
      <c r="C19" s="230"/>
      <c r="D19" s="230"/>
      <c r="E19" s="230"/>
      <c r="F19" s="230"/>
    </row>
    <row r="20" spans="2:11">
      <c r="B20" s="231" t="s">
        <v>235</v>
      </c>
    </row>
    <row r="21" spans="2:11">
      <c r="B21" s="20" t="s">
        <v>201</v>
      </c>
    </row>
    <row r="23" spans="2:11">
      <c r="B23" s="136"/>
    </row>
  </sheetData>
  <hyperlinks>
    <hyperlink ref="A1" r:id="rId1" location="Index!A1" xr:uid="{C1F586B0-830A-4E23-BF34-F5EDB9E9F922}"/>
  </hyperlinks>
  <pageMargins left="0.25" right="0.25" top="0.75" bottom="0.75" header="0.3" footer="0.3"/>
  <pageSetup paperSize="9" scale="86"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6331-8E00-4206-9BDC-27776E833CBC}">
  <dimension ref="A1:P28"/>
  <sheetViews>
    <sheetView showGridLines="0" zoomScale="120" zoomScaleNormal="120" zoomScaleSheetLayoutView="110" workbookViewId="0">
      <selection activeCell="B27" sqref="B27"/>
    </sheetView>
  </sheetViews>
  <sheetFormatPr defaultRowHeight="14.5"/>
  <cols>
    <col min="1" max="1" width="6.453125" customWidth="1"/>
    <col min="2" max="2" width="9.1796875" style="11"/>
    <col min="3" max="3" width="10" style="11" bestFit="1" customWidth="1"/>
    <col min="4" max="4" width="9.81640625" style="11" customWidth="1"/>
    <col min="5" max="5" width="11.1796875" style="11" customWidth="1"/>
    <col min="6" max="7" width="9.1796875" style="11"/>
    <col min="8" max="10" width="9.1796875" style="3"/>
    <col min="14" max="14" width="15.81640625" customWidth="1"/>
  </cols>
  <sheetData>
    <row r="1" spans="1:14">
      <c r="A1" s="2" t="s">
        <v>50</v>
      </c>
      <c r="B1" s="289" t="s">
        <v>51</v>
      </c>
      <c r="C1" s="289"/>
      <c r="D1" s="289"/>
      <c r="E1" s="289"/>
      <c r="F1" s="289"/>
      <c r="G1" s="289"/>
      <c r="H1" s="290"/>
      <c r="I1" s="290"/>
      <c r="J1" s="290"/>
      <c r="K1" s="290"/>
      <c r="L1" s="290"/>
      <c r="M1" s="290"/>
      <c r="N1" s="290"/>
    </row>
    <row r="2" spans="1:14" ht="23">
      <c r="B2" s="99" t="s">
        <v>52</v>
      </c>
      <c r="C2" s="99" t="s">
        <v>53</v>
      </c>
      <c r="D2" s="288" t="s">
        <v>54</v>
      </c>
      <c r="E2" s="288" t="s">
        <v>55</v>
      </c>
      <c r="F2" s="99" t="s">
        <v>56</v>
      </c>
      <c r="G2" s="99" t="s">
        <v>57</v>
      </c>
      <c r="H2"/>
      <c r="J2"/>
    </row>
    <row r="3" spans="1:14">
      <c r="B3" s="146">
        <v>2008</v>
      </c>
      <c r="C3" s="147">
        <v>525</v>
      </c>
      <c r="D3" s="149">
        <v>0.62</v>
      </c>
      <c r="E3" s="149">
        <v>0.92366400226134204</v>
      </c>
      <c r="F3" s="148">
        <v>0.30366400226134205</v>
      </c>
      <c r="G3" s="150">
        <v>0.67123975653711443</v>
      </c>
      <c r="H3"/>
      <c r="I3"/>
      <c r="J3"/>
    </row>
    <row r="4" spans="1:14">
      <c r="B4" s="146">
        <v>2009</v>
      </c>
      <c r="C4" s="147">
        <v>579</v>
      </c>
      <c r="D4" s="149">
        <v>0.67200000000000004</v>
      </c>
      <c r="E4" s="149">
        <v>0.92676191805898145</v>
      </c>
      <c r="F4" s="148">
        <v>0.25476191805898141</v>
      </c>
      <c r="G4" s="150">
        <v>0.72510532306662201</v>
      </c>
      <c r="H4"/>
      <c r="I4"/>
      <c r="J4"/>
    </row>
    <row r="5" spans="1:14">
      <c r="B5" s="146">
        <v>2010</v>
      </c>
      <c r="C5" s="147">
        <v>731</v>
      </c>
      <c r="D5" s="149">
        <v>0.72799999999999998</v>
      </c>
      <c r="E5" s="149">
        <v>0.95117900044490578</v>
      </c>
      <c r="F5" s="148">
        <v>0.2231790004449058</v>
      </c>
      <c r="G5" s="150">
        <v>0.76536592971405404</v>
      </c>
      <c r="H5"/>
      <c r="I5"/>
      <c r="J5"/>
    </row>
    <row r="6" spans="1:14">
      <c r="B6" s="146">
        <v>2011</v>
      </c>
      <c r="C6" s="147">
        <v>742</v>
      </c>
      <c r="D6" s="149">
        <v>0.70099999999999996</v>
      </c>
      <c r="E6" s="149">
        <v>0.94597329585382994</v>
      </c>
      <c r="F6" s="148">
        <v>0.24497329585382999</v>
      </c>
      <c r="G6" s="150">
        <v>0.74103571746946773</v>
      </c>
      <c r="H6"/>
      <c r="I6"/>
      <c r="J6"/>
    </row>
    <row r="7" spans="1:14">
      <c r="B7" s="146">
        <v>2012</v>
      </c>
      <c r="C7" s="147">
        <v>911</v>
      </c>
      <c r="D7" s="238">
        <v>0.81599999999999995</v>
      </c>
      <c r="E7" s="149">
        <v>0.97959183673469397</v>
      </c>
      <c r="F7" s="148">
        <v>0.16359183673469402</v>
      </c>
      <c r="G7" s="150">
        <v>0.83299999999999985</v>
      </c>
      <c r="H7"/>
      <c r="I7" s="239"/>
      <c r="J7" s="239"/>
    </row>
    <row r="8" spans="1:14">
      <c r="B8" s="146">
        <v>2013</v>
      </c>
      <c r="C8" s="240">
        <v>986</v>
      </c>
      <c r="D8" s="149">
        <v>0.77100000000000002</v>
      </c>
      <c r="E8" s="149">
        <v>0.98200100000000001</v>
      </c>
      <c r="F8" s="148">
        <v>0.21100099999999999</v>
      </c>
      <c r="G8" s="150">
        <v>0.78513158336905975</v>
      </c>
      <c r="H8"/>
      <c r="I8"/>
      <c r="J8"/>
    </row>
    <row r="9" spans="1:14">
      <c r="B9" s="146">
        <v>2014</v>
      </c>
      <c r="C9" s="147">
        <v>1053</v>
      </c>
      <c r="D9" s="238">
        <v>0.79600000000000004</v>
      </c>
      <c r="E9" s="149">
        <v>0.98199999999999998</v>
      </c>
      <c r="F9" s="148">
        <v>0.18599999999999994</v>
      </c>
      <c r="G9" s="150">
        <v>0.81059063136456222</v>
      </c>
      <c r="H9"/>
      <c r="I9"/>
      <c r="J9"/>
    </row>
    <row r="10" spans="1:14">
      <c r="B10" s="146">
        <v>2015</v>
      </c>
      <c r="C10" s="147">
        <v>1100</v>
      </c>
      <c r="D10" s="149">
        <v>0.82199999999999995</v>
      </c>
      <c r="E10" s="149">
        <v>0.98099999999999998</v>
      </c>
      <c r="F10" s="148">
        <v>0.15900000000000003</v>
      </c>
      <c r="G10" s="150">
        <v>0.8379204892966361</v>
      </c>
      <c r="H10"/>
      <c r="I10"/>
      <c r="J10"/>
    </row>
    <row r="11" spans="1:14">
      <c r="B11" s="146">
        <v>2016</v>
      </c>
      <c r="C11" s="147">
        <v>1211</v>
      </c>
      <c r="D11" s="149">
        <v>0.90500000000000003</v>
      </c>
      <c r="E11" s="149">
        <v>0.96199999999999997</v>
      </c>
      <c r="F11" s="148">
        <v>5.699999999999994E-2</v>
      </c>
      <c r="G11" s="150">
        <v>0.94074844074844077</v>
      </c>
      <c r="H11"/>
      <c r="I11"/>
      <c r="J11"/>
    </row>
    <row r="12" spans="1:14">
      <c r="B12" s="146">
        <v>2017</v>
      </c>
      <c r="C12" s="147">
        <v>1331</v>
      </c>
      <c r="D12" s="149">
        <v>0.94</v>
      </c>
      <c r="E12" s="149">
        <v>0.93400000000000005</v>
      </c>
      <c r="F12" s="148">
        <v>-5.9999999999998943E-3</v>
      </c>
      <c r="G12" s="150">
        <v>1.0064239828693788</v>
      </c>
      <c r="H12"/>
      <c r="I12"/>
      <c r="J12"/>
    </row>
    <row r="13" spans="1:14">
      <c r="B13" s="146">
        <v>2018</v>
      </c>
      <c r="C13" s="151">
        <v>1499</v>
      </c>
      <c r="D13" s="153">
        <v>0.92400000000000004</v>
      </c>
      <c r="E13" s="153">
        <v>0.92100000000000004</v>
      </c>
      <c r="F13" s="148">
        <v>-3.0000000000000027E-3</v>
      </c>
      <c r="G13" s="150">
        <v>1.003257328990228</v>
      </c>
      <c r="H13"/>
      <c r="I13"/>
      <c r="J13"/>
    </row>
    <row r="14" spans="1:14">
      <c r="B14" s="146">
        <v>2019</v>
      </c>
      <c r="C14" s="151">
        <v>1570</v>
      </c>
      <c r="D14" s="153">
        <v>0.999</v>
      </c>
      <c r="E14" s="153">
        <v>0.91800000000000004</v>
      </c>
      <c r="F14" s="152">
        <v>-8.0999999999999961E-2</v>
      </c>
      <c r="G14" s="177">
        <v>1.088235294117647</v>
      </c>
      <c r="H14"/>
      <c r="I14"/>
      <c r="J14"/>
    </row>
    <row r="15" spans="1:14">
      <c r="B15" s="146">
        <v>2020</v>
      </c>
      <c r="C15" s="151">
        <v>1653</v>
      </c>
      <c r="D15" s="153">
        <v>1</v>
      </c>
      <c r="E15" s="153">
        <v>0.89100000000000001</v>
      </c>
      <c r="F15" s="152">
        <v>-0.10899999999999999</v>
      </c>
      <c r="G15" s="177">
        <v>1.122334455667789</v>
      </c>
      <c r="H15"/>
      <c r="I15"/>
      <c r="J15"/>
    </row>
    <row r="16" spans="1:14">
      <c r="B16" s="193">
        <v>2021</v>
      </c>
      <c r="C16" s="243">
        <v>1492</v>
      </c>
      <c r="D16" s="194">
        <v>0.92900000000000005</v>
      </c>
      <c r="E16" s="194">
        <v>0.92900000000000005</v>
      </c>
      <c r="F16" s="244">
        <v>0</v>
      </c>
      <c r="G16" s="245">
        <v>1</v>
      </c>
      <c r="H16"/>
      <c r="I16"/>
      <c r="J16"/>
    </row>
    <row r="17" spans="2:16">
      <c r="B17" s="8" t="s">
        <v>58</v>
      </c>
      <c r="C17" s="10"/>
      <c r="D17" s="10"/>
      <c r="E17" s="10"/>
      <c r="F17" s="10"/>
      <c r="G17" s="10"/>
      <c r="H17"/>
      <c r="I17"/>
      <c r="J17"/>
    </row>
    <row r="18" spans="2:16">
      <c r="B18" s="9" t="s">
        <v>59</v>
      </c>
      <c r="C18" s="10"/>
      <c r="D18" s="10"/>
      <c r="E18" s="10"/>
      <c r="F18" s="10"/>
      <c r="G18" s="10"/>
      <c r="H18"/>
      <c r="I18"/>
      <c r="J18"/>
    </row>
    <row r="19" spans="2:16" ht="37.5" customHeight="1">
      <c r="B19" s="319" t="s">
        <v>60</v>
      </c>
      <c r="C19" s="319"/>
      <c r="D19" s="319"/>
      <c r="E19" s="319"/>
      <c r="F19" s="319"/>
      <c r="G19" s="319"/>
      <c r="H19" s="319"/>
      <c r="I19" s="319"/>
      <c r="J19" s="319"/>
      <c r="K19" s="319"/>
      <c r="L19" s="319"/>
      <c r="M19" s="319"/>
      <c r="N19" s="319"/>
      <c r="O19" s="8"/>
    </row>
    <row r="20" spans="2:16">
      <c r="B20" s="90" t="s">
        <v>61</v>
      </c>
      <c r="C20" s="10"/>
      <c r="D20" s="10"/>
      <c r="E20" s="10"/>
      <c r="F20" s="10"/>
      <c r="G20" s="10"/>
      <c r="H20"/>
      <c r="I20"/>
      <c r="J20"/>
    </row>
    <row r="21" spans="2:16" ht="14.25" customHeight="1">
      <c r="B21" s="20" t="s">
        <v>62</v>
      </c>
      <c r="C21" s="176"/>
      <c r="D21" s="176"/>
      <c r="E21" s="176"/>
      <c r="F21" s="176"/>
      <c r="G21" s="176"/>
      <c r="H21" s="176"/>
      <c r="I21" s="176"/>
      <c r="J21" s="176"/>
      <c r="K21" s="176"/>
      <c r="L21" s="176"/>
      <c r="M21" s="176"/>
      <c r="N21" s="176"/>
    </row>
    <row r="22" spans="2:16">
      <c r="B22" s="10"/>
      <c r="C22" s="10"/>
      <c r="D22" s="10"/>
      <c r="E22" s="10"/>
      <c r="F22" s="10"/>
      <c r="G22" s="10"/>
      <c r="H22"/>
      <c r="I22"/>
      <c r="J22"/>
    </row>
    <row r="23" spans="2:16">
      <c r="B23" s="135"/>
      <c r="C23" s="10"/>
      <c r="D23" s="10"/>
      <c r="E23" s="10"/>
      <c r="F23" s="10"/>
      <c r="G23" s="10"/>
      <c r="H23"/>
      <c r="I23"/>
      <c r="J23"/>
    </row>
    <row r="28" spans="2:16">
      <c r="C28" s="147"/>
      <c r="D28" s="147"/>
      <c r="E28" s="147"/>
      <c r="F28" s="147"/>
      <c r="G28" s="147"/>
      <c r="H28" s="240"/>
      <c r="I28" s="147"/>
      <c r="J28" s="147"/>
      <c r="K28" s="147"/>
      <c r="L28" s="147"/>
      <c r="M28" s="151"/>
      <c r="N28" s="151"/>
      <c r="O28" s="151"/>
      <c r="P28" s="243"/>
    </row>
  </sheetData>
  <mergeCells count="1">
    <mergeCell ref="B19:N19"/>
  </mergeCells>
  <hyperlinks>
    <hyperlink ref="A1" r:id="rId1" location="Index!A1" xr:uid="{7B56DC0D-FADC-4416-A342-CFD1B727701D}"/>
  </hyperlinks>
  <pageMargins left="0.7" right="0.7" top="0.75" bottom="0.75" header="0.3" footer="0.3"/>
  <pageSetup paperSize="9" scale="96" orientation="landscape" r:id="rId2"/>
  <headerFooter>
    <oddFooter>&amp;L&amp;1#&amp;"Calibri"&amp;11&amp;K000000OFFICIAL: Sensitive</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pageSetUpPr fitToPage="1"/>
  </sheetPr>
  <dimension ref="A1:X43"/>
  <sheetViews>
    <sheetView showGridLines="0" zoomScale="115" zoomScaleNormal="115" zoomScaleSheetLayoutView="80" workbookViewId="0">
      <selection activeCell="C18" sqref="C18"/>
    </sheetView>
  </sheetViews>
  <sheetFormatPr defaultRowHeight="14.5"/>
  <cols>
    <col min="2" max="2" width="11.1796875" customWidth="1"/>
    <col min="3" max="4" width="15.453125" customWidth="1"/>
    <col min="5" max="5" width="18.54296875" customWidth="1"/>
    <col min="6" max="6" width="16.7265625" customWidth="1"/>
    <col min="7" max="7" width="14.7265625" customWidth="1"/>
    <col min="8" max="8" width="19.26953125" customWidth="1"/>
    <col min="9" max="9" width="17.7265625" customWidth="1"/>
    <col min="10" max="10" width="17.453125" customWidth="1"/>
    <col min="11" max="11" width="10.54296875" customWidth="1"/>
  </cols>
  <sheetData>
    <row r="1" spans="1:17">
      <c r="A1" s="2" t="s">
        <v>50</v>
      </c>
      <c r="B1" s="100" t="s">
        <v>236</v>
      </c>
      <c r="C1" s="14"/>
      <c r="D1" s="14"/>
      <c r="E1" s="14"/>
      <c r="F1" s="14"/>
      <c r="G1" s="14"/>
      <c r="H1" s="14"/>
      <c r="I1" s="14"/>
      <c r="J1" s="33"/>
      <c r="O1" s="2"/>
    </row>
    <row r="2" spans="1:17" ht="46">
      <c r="B2" s="52" t="s">
        <v>52</v>
      </c>
      <c r="C2" s="52" t="s">
        <v>237</v>
      </c>
      <c r="D2" s="52"/>
      <c r="E2" s="50" t="s">
        <v>238</v>
      </c>
      <c r="F2" s="50" t="s">
        <v>239</v>
      </c>
      <c r="G2" s="50" t="s">
        <v>240</v>
      </c>
      <c r="H2" s="50" t="s">
        <v>241</v>
      </c>
      <c r="I2" s="50" t="s">
        <v>242</v>
      </c>
      <c r="J2" s="50" t="s">
        <v>243</v>
      </c>
    </row>
    <row r="3" spans="1:17">
      <c r="B3" s="53">
        <v>2016</v>
      </c>
      <c r="C3" s="54" t="s">
        <v>148</v>
      </c>
      <c r="D3" s="54"/>
      <c r="E3" s="133">
        <v>0.83499999999999996</v>
      </c>
      <c r="F3" s="133">
        <v>0.67400000000000004</v>
      </c>
      <c r="G3" s="98">
        <v>0.373</v>
      </c>
      <c r="H3" s="98">
        <v>0.88900000000000001</v>
      </c>
      <c r="I3" s="98">
        <v>0.70200000000000007</v>
      </c>
      <c r="J3" s="98">
        <v>0.34899999999999998</v>
      </c>
      <c r="L3" s="78"/>
      <c r="M3" s="78"/>
      <c r="N3" s="78"/>
      <c r="O3" s="78"/>
      <c r="P3" s="78"/>
      <c r="Q3" s="78"/>
    </row>
    <row r="4" spans="1:17">
      <c r="B4" s="53">
        <v>2016</v>
      </c>
      <c r="C4" s="54" t="s">
        <v>244</v>
      </c>
      <c r="D4" s="54"/>
      <c r="E4" s="133">
        <v>0.86099999999999999</v>
      </c>
      <c r="F4" s="133">
        <v>0.79200000000000004</v>
      </c>
      <c r="G4" s="98">
        <v>0.27399999999999997</v>
      </c>
      <c r="H4" s="98">
        <v>0.85499999999999998</v>
      </c>
      <c r="I4" s="98">
        <v>0.75099999999999989</v>
      </c>
      <c r="J4" s="98">
        <v>0.31900000000000001</v>
      </c>
      <c r="L4" s="78"/>
      <c r="M4" s="137"/>
      <c r="N4" s="78"/>
      <c r="O4" s="78"/>
      <c r="P4" s="78"/>
      <c r="Q4" s="78"/>
    </row>
    <row r="5" spans="1:17">
      <c r="B5" s="53">
        <v>2017</v>
      </c>
      <c r="C5" s="54" t="s">
        <v>148</v>
      </c>
      <c r="D5" s="54"/>
      <c r="E5" s="133">
        <v>0.85299999999999998</v>
      </c>
      <c r="F5" s="133">
        <v>0.76900000000000002</v>
      </c>
      <c r="G5" s="98">
        <v>0.30599999999999999</v>
      </c>
      <c r="H5" s="98">
        <v>0.83700000000000008</v>
      </c>
      <c r="I5" s="98">
        <v>0.71599999999999997</v>
      </c>
      <c r="J5" s="98">
        <v>0.31900000000000001</v>
      </c>
      <c r="L5" s="78"/>
      <c r="M5" s="137"/>
      <c r="N5" s="78"/>
      <c r="O5" s="78"/>
      <c r="P5" s="78"/>
      <c r="Q5" s="78"/>
    </row>
    <row r="6" spans="1:17">
      <c r="B6" s="53">
        <v>2017</v>
      </c>
      <c r="C6" s="54" t="s">
        <v>244</v>
      </c>
      <c r="D6" s="54"/>
      <c r="E6" s="133">
        <v>0.85199999999999998</v>
      </c>
      <c r="F6" s="133">
        <v>0.77400000000000002</v>
      </c>
      <c r="G6" s="98">
        <v>0.28000000000000003</v>
      </c>
      <c r="H6" s="98">
        <v>0.82599999999999996</v>
      </c>
      <c r="I6" s="98">
        <v>0.73299999999999998</v>
      </c>
      <c r="J6" s="98">
        <v>0.28499999999999998</v>
      </c>
      <c r="L6" s="78"/>
      <c r="M6" s="137"/>
      <c r="N6" s="78"/>
      <c r="O6" s="78"/>
      <c r="P6" s="78"/>
      <c r="Q6" s="78"/>
    </row>
    <row r="7" spans="1:17">
      <c r="B7" s="53">
        <v>2018</v>
      </c>
      <c r="C7" s="54" t="s">
        <v>148</v>
      </c>
      <c r="D7" s="54"/>
      <c r="E7" s="133">
        <v>0.85400000000000009</v>
      </c>
      <c r="F7" s="133">
        <v>0.76300000000000001</v>
      </c>
      <c r="G7" s="98">
        <v>0.29199999999999998</v>
      </c>
      <c r="H7" s="98">
        <v>0.83</v>
      </c>
      <c r="I7" s="98">
        <v>0.72299999999999998</v>
      </c>
      <c r="J7" s="98">
        <v>0.29499999999999998</v>
      </c>
      <c r="L7" s="78"/>
      <c r="M7" s="78"/>
      <c r="N7" s="78"/>
      <c r="O7" s="78"/>
      <c r="P7" s="78"/>
      <c r="Q7" s="78"/>
    </row>
    <row r="8" spans="1:17">
      <c r="B8" s="53">
        <v>2018</v>
      </c>
      <c r="C8" s="54" t="s">
        <v>244</v>
      </c>
      <c r="D8" s="54"/>
      <c r="E8" s="133">
        <v>0.84499999999999997</v>
      </c>
      <c r="F8" s="133">
        <v>0.77099999999999991</v>
      </c>
      <c r="G8" s="98">
        <v>0.26</v>
      </c>
      <c r="H8" s="98">
        <v>0.83099999999999996</v>
      </c>
      <c r="I8" s="98">
        <v>0.746</v>
      </c>
      <c r="J8" s="98">
        <v>0.26899999999999996</v>
      </c>
      <c r="L8" s="78"/>
      <c r="M8" s="78"/>
      <c r="N8" s="78"/>
      <c r="O8" s="78"/>
      <c r="P8" s="78"/>
      <c r="Q8" s="78"/>
    </row>
    <row r="9" spans="1:17">
      <c r="B9" s="53">
        <v>2019</v>
      </c>
      <c r="C9" s="54" t="s">
        <v>148</v>
      </c>
      <c r="D9" s="54"/>
      <c r="E9" s="133">
        <v>0.85899999999999999</v>
      </c>
      <c r="F9" s="133">
        <v>0.77300000000000002</v>
      </c>
      <c r="G9" s="98">
        <v>0.29499999999999998</v>
      </c>
      <c r="H9" s="98">
        <v>0.83399999999999996</v>
      </c>
      <c r="I9" s="98">
        <v>0.73599999999999999</v>
      </c>
      <c r="J9" s="98">
        <v>0.33900000000000002</v>
      </c>
      <c r="L9" s="78"/>
      <c r="M9" s="78"/>
      <c r="N9" s="78"/>
      <c r="O9" s="78"/>
      <c r="P9" s="78"/>
      <c r="Q9" s="78"/>
    </row>
    <row r="10" spans="1:17">
      <c r="B10" s="53">
        <v>2019</v>
      </c>
      <c r="C10" s="54" t="s">
        <v>244</v>
      </c>
      <c r="D10" s="54"/>
      <c r="E10" s="133">
        <v>0.85899999999999999</v>
      </c>
      <c r="F10" s="133">
        <v>0.77600000000000002</v>
      </c>
      <c r="G10" s="98">
        <v>0.36099999999999999</v>
      </c>
      <c r="H10" s="98">
        <v>0.84599999999999997</v>
      </c>
      <c r="I10" s="98">
        <v>0.74199999999999999</v>
      </c>
      <c r="J10" s="98">
        <v>0.312</v>
      </c>
      <c r="L10" s="78"/>
      <c r="M10" s="78"/>
      <c r="N10" s="78"/>
      <c r="O10" s="78"/>
      <c r="P10" s="78"/>
      <c r="Q10" s="78"/>
    </row>
    <row r="11" spans="1:17">
      <c r="B11" s="53">
        <v>2020</v>
      </c>
      <c r="C11" s="54" t="s">
        <v>148</v>
      </c>
      <c r="D11" s="54"/>
      <c r="E11" s="133">
        <v>0.82699999999999996</v>
      </c>
      <c r="F11" s="133">
        <v>0.74099999999999999</v>
      </c>
      <c r="G11" s="98">
        <v>0.36399999999999999</v>
      </c>
      <c r="H11" s="98">
        <v>0.82499999999999996</v>
      </c>
      <c r="I11" s="98">
        <v>0.72</v>
      </c>
      <c r="J11" s="98">
        <v>0.40699999999999997</v>
      </c>
      <c r="L11" s="78"/>
      <c r="M11" s="78"/>
      <c r="N11" s="78"/>
      <c r="O11" s="78"/>
      <c r="P11" s="78"/>
      <c r="Q11" s="78"/>
    </row>
    <row r="12" spans="1:17">
      <c r="B12" s="53">
        <v>2020</v>
      </c>
      <c r="C12" s="54" t="s">
        <v>244</v>
      </c>
      <c r="D12" s="54"/>
      <c r="E12" s="133">
        <v>0.82299999999999995</v>
      </c>
      <c r="F12" s="133">
        <v>0.72699999999999998</v>
      </c>
      <c r="G12" s="98">
        <v>0.29899999999999999</v>
      </c>
      <c r="H12" s="98">
        <v>0.79300000000000004</v>
      </c>
      <c r="I12" s="98">
        <v>0.67200000000000004</v>
      </c>
      <c r="J12" s="98">
        <v>0.314</v>
      </c>
      <c r="L12" s="78"/>
      <c r="M12" s="78"/>
      <c r="N12" s="78"/>
      <c r="O12" s="78"/>
      <c r="P12" s="78"/>
      <c r="Q12" s="78"/>
    </row>
    <row r="13" spans="1:17">
      <c r="B13" s="53">
        <v>2021</v>
      </c>
      <c r="C13" s="54" t="s">
        <v>148</v>
      </c>
      <c r="D13" s="54"/>
      <c r="E13" s="133">
        <v>0.80100000000000005</v>
      </c>
      <c r="F13" s="133">
        <v>0.69599999999999995</v>
      </c>
      <c r="G13" s="98">
        <v>0.33</v>
      </c>
      <c r="H13" s="98">
        <v>0.82</v>
      </c>
      <c r="I13" s="98">
        <v>0.67900000000000005</v>
      </c>
      <c r="J13" s="98">
        <v>0.32299999999999995</v>
      </c>
      <c r="L13" s="78"/>
      <c r="M13" s="78"/>
      <c r="N13" s="78"/>
      <c r="O13" s="78"/>
      <c r="P13" s="78"/>
      <c r="Q13" s="78"/>
    </row>
    <row r="14" spans="1:17">
      <c r="B14" s="208">
        <v>2021</v>
      </c>
      <c r="C14" s="209" t="s">
        <v>244</v>
      </c>
      <c r="D14" s="209"/>
      <c r="E14" s="210">
        <v>0.85199999999999998</v>
      </c>
      <c r="F14" s="210">
        <v>0.76300000000000001</v>
      </c>
      <c r="G14" s="202">
        <v>0.318</v>
      </c>
      <c r="H14" s="202">
        <v>0.83900000000000008</v>
      </c>
      <c r="I14" s="202">
        <v>0.72599999999999998</v>
      </c>
      <c r="J14" s="202">
        <v>0.33700000000000002</v>
      </c>
      <c r="L14" s="78"/>
      <c r="M14" s="78"/>
      <c r="N14" s="78"/>
      <c r="O14" s="78"/>
      <c r="P14" s="78"/>
      <c r="Q14" s="78"/>
    </row>
    <row r="15" spans="1:17" ht="15" customHeight="1">
      <c r="B15" s="349" t="s">
        <v>245</v>
      </c>
      <c r="C15" s="349"/>
      <c r="D15" s="349"/>
      <c r="E15" s="349"/>
      <c r="F15" s="349"/>
      <c r="G15" s="349"/>
      <c r="H15" s="349"/>
      <c r="I15" s="349"/>
      <c r="J15" s="349"/>
    </row>
    <row r="16" spans="1:17" ht="15" customHeight="1">
      <c r="B16" s="55" t="s">
        <v>246</v>
      </c>
      <c r="C16" s="55"/>
      <c r="D16" s="55"/>
      <c r="E16" s="55"/>
      <c r="F16" s="55"/>
      <c r="G16" s="55"/>
      <c r="I16" s="55"/>
      <c r="J16" s="17"/>
    </row>
    <row r="17" spans="2:24">
      <c r="B17" s="56" t="s">
        <v>247</v>
      </c>
      <c r="C17" s="56"/>
      <c r="D17" s="56"/>
      <c r="E17" s="56"/>
      <c r="F17" s="56"/>
      <c r="G17" s="56"/>
      <c r="H17" s="56"/>
      <c r="I17" s="56"/>
      <c r="J17" s="17"/>
    </row>
    <row r="18" spans="2:24">
      <c r="B18" s="20" t="s">
        <v>248</v>
      </c>
    </row>
    <row r="19" spans="2:24" ht="15" customHeight="1">
      <c r="B19" s="20" t="s">
        <v>249</v>
      </c>
      <c r="C19" s="20"/>
      <c r="D19" s="20"/>
      <c r="E19" s="20"/>
      <c r="F19" s="20"/>
      <c r="G19" s="20"/>
      <c r="H19" s="20"/>
      <c r="I19" s="20"/>
      <c r="J19" s="20"/>
      <c r="K19" s="20"/>
      <c r="L19" s="20"/>
      <c r="M19" s="20"/>
      <c r="N19" s="20"/>
      <c r="O19" s="20"/>
      <c r="P19" s="20"/>
      <c r="Q19" s="20"/>
      <c r="R19" s="20"/>
      <c r="S19" s="20"/>
      <c r="T19" s="20"/>
      <c r="U19" s="20"/>
      <c r="V19" s="20"/>
      <c r="W19" s="20"/>
      <c r="X19" s="20"/>
    </row>
    <row r="20" spans="2:24" ht="31.5" customHeight="1">
      <c r="B20" s="348" t="s">
        <v>250</v>
      </c>
      <c r="C20" s="348"/>
      <c r="D20" s="348"/>
      <c r="E20" s="348"/>
      <c r="F20" s="348"/>
      <c r="G20" s="348"/>
      <c r="H20" s="348"/>
      <c r="I20" s="348"/>
      <c r="J20" s="348"/>
    </row>
    <row r="22" spans="2:24">
      <c r="B22" s="54"/>
      <c r="C22" s="133"/>
      <c r="D22" s="133"/>
      <c r="E22" s="98"/>
    </row>
    <row r="23" spans="2:24">
      <c r="B23" s="54"/>
      <c r="C23" s="133"/>
      <c r="D23" s="133"/>
      <c r="E23" s="98"/>
    </row>
    <row r="43" spans="7:7">
      <c r="G43" t="s">
        <v>251</v>
      </c>
    </row>
  </sheetData>
  <sortState xmlns:xlrd2="http://schemas.microsoft.com/office/spreadsheetml/2017/richdata2" ref="B3:J8">
    <sortCondition ref="B3:B8"/>
  </sortState>
  <mergeCells count="2">
    <mergeCell ref="B20:J20"/>
    <mergeCell ref="B15:J15"/>
  </mergeCells>
  <hyperlinks>
    <hyperlink ref="A1" r:id="rId1" location="Index!A1" xr:uid="{225485A2-A38A-48C5-9182-E272CAAE97DE}"/>
  </hyperlinks>
  <pageMargins left="0.25" right="0.25" top="0.75" bottom="0.75" header="0.3" footer="0.3"/>
  <pageSetup paperSize="9" scale="72" orientation="landscape" r:id="rId2"/>
  <headerFooter>
    <oddFooter>&amp;L&amp;1#&amp;"Calibri"&amp;11&amp;K000000OFFICIAL: Sensitive</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I28"/>
  <sheetViews>
    <sheetView showGridLines="0" zoomScaleNormal="100" zoomScaleSheetLayoutView="90" workbookViewId="0">
      <selection activeCell="E14" sqref="E14"/>
    </sheetView>
  </sheetViews>
  <sheetFormatPr defaultRowHeight="14.5"/>
  <cols>
    <col min="2" max="2" width="32.54296875" style="17" bestFit="1" customWidth="1"/>
    <col min="3" max="3" width="15.81640625" style="17" bestFit="1" customWidth="1"/>
    <col min="4" max="4" width="6.54296875" style="17" bestFit="1" customWidth="1"/>
    <col min="5" max="5" width="20.26953125" style="17" bestFit="1" customWidth="1"/>
    <col min="7" max="7" width="11.54296875" customWidth="1"/>
    <col min="9" max="9" width="22.36328125" customWidth="1"/>
  </cols>
  <sheetData>
    <row r="1" spans="1:9">
      <c r="A1" s="2" t="s">
        <v>50</v>
      </c>
      <c r="B1" s="101" t="s">
        <v>252</v>
      </c>
    </row>
    <row r="2" spans="1:9">
      <c r="B2" s="32" t="s">
        <v>253</v>
      </c>
      <c r="C2" s="32" t="s">
        <v>52</v>
      </c>
      <c r="D2" s="32" t="s">
        <v>254</v>
      </c>
      <c r="E2" s="32" t="s">
        <v>255</v>
      </c>
    </row>
    <row r="3" spans="1:9">
      <c r="B3" s="22" t="s">
        <v>256</v>
      </c>
      <c r="C3" s="121" t="s">
        <v>257</v>
      </c>
      <c r="D3" s="66">
        <v>1</v>
      </c>
      <c r="E3" s="66">
        <v>1</v>
      </c>
    </row>
    <row r="4" spans="1:9">
      <c r="B4" s="22"/>
      <c r="C4" s="121" t="s">
        <v>258</v>
      </c>
      <c r="D4" s="67">
        <v>6</v>
      </c>
      <c r="E4" s="67">
        <v>6</v>
      </c>
      <c r="I4" s="22"/>
    </row>
    <row r="5" spans="1:9">
      <c r="B5" s="22"/>
      <c r="C5" s="121" t="s">
        <v>259</v>
      </c>
      <c r="D5" s="67">
        <v>32</v>
      </c>
      <c r="E5" s="67">
        <v>32</v>
      </c>
      <c r="I5" s="22"/>
    </row>
    <row r="6" spans="1:9">
      <c r="B6" s="22"/>
      <c r="C6" s="121" t="s">
        <v>260</v>
      </c>
      <c r="D6" s="143">
        <v>44</v>
      </c>
      <c r="E6" s="143">
        <v>44</v>
      </c>
      <c r="I6" s="22"/>
    </row>
    <row r="7" spans="1:9">
      <c r="B7" s="22"/>
      <c r="C7" s="121" t="s">
        <v>261</v>
      </c>
      <c r="D7" s="143">
        <v>33</v>
      </c>
      <c r="E7" s="143">
        <v>33</v>
      </c>
      <c r="I7" s="22"/>
    </row>
    <row r="8" spans="1:9" ht="24">
      <c r="B8" s="61" t="s">
        <v>262</v>
      </c>
      <c r="C8" s="121">
        <v>2017</v>
      </c>
      <c r="D8" s="67">
        <v>7</v>
      </c>
      <c r="E8" s="67">
        <v>5</v>
      </c>
      <c r="I8" s="61"/>
    </row>
    <row r="9" spans="1:9">
      <c r="B9" s="22"/>
      <c r="C9" s="121">
        <v>2018</v>
      </c>
      <c r="D9" s="67">
        <v>4</v>
      </c>
      <c r="E9" s="67">
        <v>3</v>
      </c>
      <c r="I9" s="61"/>
    </row>
    <row r="10" spans="1:9">
      <c r="B10" s="22"/>
      <c r="C10" s="121">
        <v>2019</v>
      </c>
      <c r="D10" s="67">
        <v>2</v>
      </c>
      <c r="E10" s="67">
        <v>1</v>
      </c>
    </row>
    <row r="11" spans="1:9">
      <c r="B11" s="22"/>
      <c r="C11" s="121">
        <v>2020</v>
      </c>
      <c r="D11" s="67">
        <v>13</v>
      </c>
      <c r="E11" s="67">
        <v>13</v>
      </c>
    </row>
    <row r="12" spans="1:9">
      <c r="B12" s="22"/>
      <c r="C12" s="121">
        <v>2021</v>
      </c>
      <c r="D12" s="67">
        <v>7</v>
      </c>
      <c r="E12" s="67">
        <v>7</v>
      </c>
    </row>
    <row r="13" spans="1:9">
      <c r="B13" s="22"/>
      <c r="C13" s="121">
        <v>2022</v>
      </c>
      <c r="D13" s="67">
        <v>5</v>
      </c>
      <c r="E13" s="67">
        <v>4</v>
      </c>
    </row>
    <row r="14" spans="1:9" ht="24">
      <c r="B14" s="61" t="s">
        <v>263</v>
      </c>
      <c r="C14" s="121">
        <v>2017</v>
      </c>
      <c r="D14" s="67">
        <v>24</v>
      </c>
      <c r="E14" s="67">
        <v>18</v>
      </c>
    </row>
    <row r="15" spans="1:9">
      <c r="B15" s="22"/>
      <c r="C15" s="121">
        <v>2018</v>
      </c>
      <c r="D15" s="67">
        <v>11</v>
      </c>
      <c r="E15" s="67">
        <v>11</v>
      </c>
    </row>
    <row r="16" spans="1:9">
      <c r="B16" s="22"/>
      <c r="C16" s="121">
        <v>2019</v>
      </c>
      <c r="D16" s="67">
        <v>13</v>
      </c>
      <c r="E16" s="67">
        <v>13</v>
      </c>
    </row>
    <row r="17" spans="2:8">
      <c r="B17" s="22"/>
      <c r="C17" s="144">
        <v>2020</v>
      </c>
      <c r="D17" s="145">
        <v>4</v>
      </c>
      <c r="E17" s="145">
        <v>4</v>
      </c>
    </row>
    <row r="18" spans="2:8" ht="24">
      <c r="B18" s="61" t="s">
        <v>264</v>
      </c>
      <c r="C18" s="144">
        <v>2017</v>
      </c>
      <c r="D18" s="145">
        <v>39</v>
      </c>
      <c r="E18" s="145">
        <v>24</v>
      </c>
    </row>
    <row r="19" spans="2:8">
      <c r="B19" s="22"/>
      <c r="C19" s="144">
        <v>2018</v>
      </c>
      <c r="D19" s="145">
        <v>35</v>
      </c>
      <c r="E19" s="145">
        <v>30</v>
      </c>
    </row>
    <row r="20" spans="2:8">
      <c r="B20" s="22"/>
      <c r="C20" s="144" t="s">
        <v>265</v>
      </c>
      <c r="D20" s="145">
        <v>57</v>
      </c>
      <c r="E20" s="145">
        <v>56</v>
      </c>
    </row>
    <row r="21" spans="2:8">
      <c r="B21" s="22"/>
      <c r="C21" s="144" t="s">
        <v>266</v>
      </c>
      <c r="D21" s="145">
        <v>26</v>
      </c>
      <c r="E21" s="145">
        <v>25</v>
      </c>
    </row>
    <row r="22" spans="2:8">
      <c r="B22" s="22"/>
      <c r="C22" s="144">
        <v>2021</v>
      </c>
      <c r="D22" s="145">
        <v>25</v>
      </c>
      <c r="E22" s="145">
        <v>25</v>
      </c>
    </row>
    <row r="23" spans="2:8">
      <c r="B23" s="23"/>
      <c r="C23" s="211">
        <v>2022</v>
      </c>
      <c r="D23" s="212">
        <v>13</v>
      </c>
      <c r="E23" s="212">
        <v>13</v>
      </c>
    </row>
    <row r="24" spans="2:8" ht="23" customHeight="1">
      <c r="B24" s="336" t="s">
        <v>267</v>
      </c>
      <c r="C24" s="336"/>
      <c r="D24" s="336"/>
      <c r="E24" s="336"/>
      <c r="F24" s="336"/>
      <c r="G24" s="336"/>
      <c r="H24" s="336"/>
    </row>
    <row r="25" spans="2:8" ht="21" customHeight="1">
      <c r="B25" s="336" t="s">
        <v>268</v>
      </c>
      <c r="C25" s="336"/>
      <c r="D25" s="336"/>
      <c r="E25" s="336"/>
      <c r="F25" s="336"/>
      <c r="G25" s="336"/>
      <c r="H25" s="336"/>
    </row>
    <row r="26" spans="2:8">
      <c r="B26" s="20" t="s">
        <v>269</v>
      </c>
    </row>
    <row r="27" spans="2:8">
      <c r="B27" s="20" t="s">
        <v>270</v>
      </c>
    </row>
    <row r="28" spans="2:8">
      <c r="B28" s="136"/>
    </row>
  </sheetData>
  <mergeCells count="2">
    <mergeCell ref="B24:H24"/>
    <mergeCell ref="B25:H25"/>
  </mergeCells>
  <hyperlinks>
    <hyperlink ref="A1" r:id="rId1" location="Index!A1" xr:uid="{17484BCF-0916-4749-AEA4-69DBAA1E494D}"/>
  </hyperlinks>
  <pageMargins left="0.7" right="0.7" top="0.75" bottom="0.75" header="0.3" footer="0.3"/>
  <pageSetup paperSize="9" orientation="landscape" r:id="rId2"/>
  <headerFooter>
    <oddFooter>&amp;L&amp;1#&amp;"Calibri"&amp;11&amp;K000000OFFICIAL: Sensitive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B4A11-64A9-4D72-9A7D-8E9CCA828309}">
  <dimension ref="A1:N11"/>
  <sheetViews>
    <sheetView showGridLines="0" zoomScale="145" zoomScaleNormal="145" zoomScaleSheetLayoutView="130" workbookViewId="0">
      <selection activeCell="B37" sqref="B37"/>
    </sheetView>
  </sheetViews>
  <sheetFormatPr defaultRowHeight="14.5"/>
  <cols>
    <col min="1" max="1" width="6.26953125" customWidth="1"/>
    <col min="3" max="3" width="10.26953125" customWidth="1"/>
    <col min="4" max="4" width="10.81640625" customWidth="1"/>
  </cols>
  <sheetData>
    <row r="1" spans="1:14">
      <c r="A1" s="2" t="s">
        <v>50</v>
      </c>
      <c r="B1" s="100" t="s">
        <v>63</v>
      </c>
      <c r="C1" s="14"/>
      <c r="D1" s="14"/>
      <c r="N1" s="2"/>
    </row>
    <row r="2" spans="1:14" ht="24">
      <c r="B2" s="72" t="s">
        <v>52</v>
      </c>
      <c r="C2" s="13" t="s">
        <v>53</v>
      </c>
      <c r="D2" s="13" t="s">
        <v>64</v>
      </c>
      <c r="F2" s="135"/>
    </row>
    <row r="3" spans="1:14">
      <c r="B3" s="73">
        <v>2016</v>
      </c>
      <c r="C3" s="162">
        <v>642</v>
      </c>
      <c r="D3" s="163">
        <v>0.44600000000000001</v>
      </c>
    </row>
    <row r="4" spans="1:14">
      <c r="B4" s="73">
        <v>2017</v>
      </c>
      <c r="C4" s="162">
        <v>750</v>
      </c>
      <c r="D4" s="163">
        <v>0.51700000000000002</v>
      </c>
    </row>
    <row r="5" spans="1:14">
      <c r="B5" s="73">
        <v>2018</v>
      </c>
      <c r="C5" s="162">
        <v>852</v>
      </c>
      <c r="D5" s="163">
        <v>0.60799999999999998</v>
      </c>
    </row>
    <row r="6" spans="1:14">
      <c r="B6" s="73">
        <v>2019</v>
      </c>
      <c r="C6" s="162">
        <v>952</v>
      </c>
      <c r="D6" s="163">
        <v>0.66100000000000003</v>
      </c>
    </row>
    <row r="7" spans="1:14">
      <c r="B7" s="73">
        <v>2020</v>
      </c>
      <c r="C7" s="162">
        <v>977</v>
      </c>
      <c r="D7" s="163">
        <v>0.68200000000000005</v>
      </c>
    </row>
    <row r="8" spans="1:14">
      <c r="B8" s="72">
        <v>2021</v>
      </c>
      <c r="C8" s="282">
        <v>1101</v>
      </c>
      <c r="D8" s="283">
        <v>0.75600000000000001</v>
      </c>
    </row>
    <row r="9" spans="1:14">
      <c r="B9" s="8" t="s">
        <v>58</v>
      </c>
      <c r="C9" s="4"/>
      <c r="D9" s="4"/>
      <c r="E9" s="5"/>
      <c r="F9" s="5"/>
      <c r="G9" s="5"/>
      <c r="H9" s="6"/>
    </row>
    <row r="10" spans="1:14" ht="24.75" customHeight="1">
      <c r="B10" s="320" t="s">
        <v>65</v>
      </c>
      <c r="C10" s="320"/>
      <c r="D10" s="320"/>
      <c r="E10" s="320"/>
      <c r="F10" s="320"/>
      <c r="G10" s="320"/>
      <c r="H10" s="320"/>
      <c r="I10" s="320"/>
      <c r="J10" s="320"/>
    </row>
    <row r="11" spans="1:14" ht="51" customHeight="1">
      <c r="B11" s="321" t="s">
        <v>66</v>
      </c>
      <c r="C11" s="321"/>
      <c r="D11" s="321"/>
      <c r="E11" s="321"/>
      <c r="F11" s="321"/>
      <c r="G11" s="321"/>
      <c r="H11" s="321"/>
      <c r="I11" s="321"/>
      <c r="J11" s="321"/>
    </row>
  </sheetData>
  <mergeCells count="2">
    <mergeCell ref="B10:J10"/>
    <mergeCell ref="B11:J11"/>
  </mergeCells>
  <hyperlinks>
    <hyperlink ref="A1" r:id="rId1" location="Index!A1" xr:uid="{CD0334BB-436A-475C-A05C-FAB1797AEC82}"/>
  </hyperlinks>
  <pageMargins left="0.7" right="0.7" top="0.75" bottom="0.75" header="0.3" footer="0.3"/>
  <pageSetup paperSize="9" orientation="landscape" r:id="rId2"/>
  <headerFooter>
    <oddFooter>&amp;L&amp;1#&amp;"Calibri"&amp;11&amp;K000000OFFICIAL: Sensitive</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J12"/>
  <sheetViews>
    <sheetView showGridLines="0" zoomScale="130" zoomScaleNormal="130" zoomScaleSheetLayoutView="150" workbookViewId="0">
      <selection activeCell="B1" sqref="B1"/>
    </sheetView>
  </sheetViews>
  <sheetFormatPr defaultRowHeight="14.5"/>
  <cols>
    <col min="1" max="1" width="6.1796875" customWidth="1"/>
    <col min="2" max="3" width="9.1796875" style="10"/>
    <col min="4" max="4" width="12.54296875" style="10" customWidth="1"/>
    <col min="5" max="6" width="9.1796875" style="10"/>
    <col min="23" max="23" width="10" bestFit="1" customWidth="1"/>
  </cols>
  <sheetData>
    <row r="1" spans="1:10">
      <c r="A1" s="2" t="s">
        <v>50</v>
      </c>
      <c r="B1" s="100" t="s">
        <v>67</v>
      </c>
      <c r="C1" s="16"/>
      <c r="D1" s="16"/>
      <c r="E1" s="16"/>
      <c r="F1" s="16"/>
    </row>
    <row r="2" spans="1:10" ht="24">
      <c r="B2" s="72" t="s">
        <v>52</v>
      </c>
      <c r="C2" s="13" t="s">
        <v>64</v>
      </c>
      <c r="D2" s="13" t="s">
        <v>68</v>
      </c>
      <c r="E2" s="64" t="s">
        <v>56</v>
      </c>
      <c r="F2" s="23" t="s">
        <v>57</v>
      </c>
    </row>
    <row r="3" spans="1:10">
      <c r="B3" s="73">
        <v>2009</v>
      </c>
      <c r="C3" s="12">
        <v>0.42399999999999999</v>
      </c>
      <c r="D3" s="12">
        <v>0.20300000000000001</v>
      </c>
      <c r="E3" s="27">
        <v>0.22099999999999997</v>
      </c>
      <c r="F3" s="28">
        <v>2.0886699507389159</v>
      </c>
    </row>
    <row r="4" spans="1:10">
      <c r="B4" s="73">
        <v>2012</v>
      </c>
      <c r="C4" s="12">
        <v>0.39600000000000002</v>
      </c>
      <c r="D4" s="12">
        <v>0.19500000000000001</v>
      </c>
      <c r="E4" s="27">
        <v>0.20100000000000001</v>
      </c>
      <c r="F4" s="28">
        <v>2.0307692307692307</v>
      </c>
    </row>
    <row r="5" spans="1:10">
      <c r="B5" s="73">
        <v>2015</v>
      </c>
      <c r="C5" s="12">
        <v>0.40299999999999997</v>
      </c>
      <c r="D5" s="12">
        <v>0.19899999999999998</v>
      </c>
      <c r="E5" s="27">
        <v>0.20399999999999999</v>
      </c>
      <c r="F5" s="28">
        <v>2.0251256281407035</v>
      </c>
    </row>
    <row r="6" spans="1:10">
      <c r="B6" s="73">
        <v>2018</v>
      </c>
      <c r="C6" s="12">
        <v>0.42399999999999999</v>
      </c>
      <c r="D6" s="12">
        <v>0.19800000000000001</v>
      </c>
      <c r="E6" s="27">
        <v>0.22599999999999998</v>
      </c>
      <c r="F6" s="28">
        <v>2.1414141414141414</v>
      </c>
    </row>
    <row r="7" spans="1:10">
      <c r="B7" s="72">
        <v>2021</v>
      </c>
      <c r="C7" s="219">
        <v>0.41299999999999998</v>
      </c>
      <c r="D7" s="219">
        <v>0.19900000000000001</v>
      </c>
      <c r="E7" s="30">
        <v>0.21399999999999997</v>
      </c>
      <c r="F7" s="18">
        <v>2.0753768844221105</v>
      </c>
    </row>
    <row r="8" spans="1:10">
      <c r="B8" s="8" t="s">
        <v>69</v>
      </c>
    </row>
    <row r="9" spans="1:10">
      <c r="B9" s="9" t="s">
        <v>70</v>
      </c>
    </row>
    <row r="12" spans="1:10">
      <c r="H12" s="134"/>
      <c r="I12" s="134"/>
      <c r="J12" s="134"/>
    </row>
  </sheetData>
  <hyperlinks>
    <hyperlink ref="A1" r:id="rId1" location="Index!A1" xr:uid="{1FA0008B-8E80-4FFB-A32D-B4E2993FE94F}"/>
  </hyperlinks>
  <pageMargins left="0.7" right="0.7" top="0.75" bottom="0.75" header="0.3" footer="0.3"/>
  <pageSetup paperSize="9" orientation="landscape" r:id="rId2"/>
  <headerFooter>
    <oddFooter>&amp;L&amp;1#&amp;"Calibri"&amp;11&amp;K000000OFFICIAL: Sensitive</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AE48"/>
  <sheetViews>
    <sheetView showGridLines="0" zoomScaleNormal="100" workbookViewId="0"/>
  </sheetViews>
  <sheetFormatPr defaultRowHeight="14.5"/>
  <cols>
    <col min="1" max="1" width="6.1796875" customWidth="1"/>
    <col min="2" max="2" width="7.54296875" customWidth="1"/>
    <col min="3" max="3" width="10.54296875" customWidth="1"/>
    <col min="4" max="4" width="12.54296875" customWidth="1"/>
    <col min="5" max="6" width="8.1796875" customWidth="1"/>
    <col min="7" max="7" width="1.81640625" customWidth="1"/>
    <col min="12" max="12" width="2.1796875" customWidth="1"/>
    <col min="17" max="17" width="2.26953125" customWidth="1"/>
    <col min="22" max="22" width="2" customWidth="1"/>
    <col min="27" max="27" width="3.453125" customWidth="1"/>
  </cols>
  <sheetData>
    <row r="1" spans="1:31">
      <c r="A1" s="2" t="s">
        <v>50</v>
      </c>
      <c r="B1" s="101" t="s">
        <v>71</v>
      </c>
      <c r="C1" s="16"/>
      <c r="D1" s="16"/>
      <c r="E1" s="16"/>
      <c r="F1" s="16"/>
      <c r="G1" s="14"/>
      <c r="H1" s="14"/>
      <c r="I1" s="14"/>
      <c r="J1" s="14"/>
      <c r="K1" s="14"/>
      <c r="L1" s="14"/>
      <c r="M1" s="14"/>
      <c r="N1" s="14"/>
      <c r="O1" s="14"/>
      <c r="P1" s="14"/>
      <c r="Q1" s="14"/>
      <c r="R1" s="14"/>
      <c r="S1" s="14"/>
      <c r="T1" s="14"/>
      <c r="U1" s="14"/>
      <c r="V1" s="14"/>
      <c r="W1" s="14"/>
      <c r="X1" s="14"/>
      <c r="Y1" s="14"/>
      <c r="Z1" s="14"/>
      <c r="AA1" s="14"/>
    </row>
    <row r="2" spans="1:31">
      <c r="A2" s="2"/>
      <c r="B2" s="69"/>
      <c r="C2" s="322">
        <v>2008</v>
      </c>
      <c r="D2" s="322"/>
      <c r="E2" s="322"/>
      <c r="F2" s="322"/>
      <c r="H2" s="322">
        <v>2009</v>
      </c>
      <c r="I2" s="322"/>
      <c r="J2" s="322"/>
      <c r="K2" s="322"/>
      <c r="M2" s="322">
        <v>2010</v>
      </c>
      <c r="N2" s="322"/>
      <c r="O2" s="322"/>
      <c r="P2" s="322"/>
      <c r="R2" s="322">
        <v>2011</v>
      </c>
      <c r="S2" s="322"/>
      <c r="T2" s="322"/>
      <c r="U2" s="322"/>
      <c r="W2" s="322">
        <v>2012</v>
      </c>
      <c r="X2" s="322"/>
      <c r="Y2" s="322"/>
      <c r="Z2" s="322"/>
      <c r="AA2" s="79"/>
      <c r="AB2" s="322">
        <v>2013</v>
      </c>
      <c r="AC2" s="322"/>
      <c r="AD2" s="322"/>
      <c r="AE2" s="322"/>
    </row>
    <row r="3" spans="1:31" ht="35.5">
      <c r="B3" s="19" t="s">
        <v>72</v>
      </c>
      <c r="C3" s="35" t="s">
        <v>64</v>
      </c>
      <c r="D3" s="35" t="s">
        <v>73</v>
      </c>
      <c r="E3" s="25" t="s">
        <v>56</v>
      </c>
      <c r="F3" s="25" t="s">
        <v>74</v>
      </c>
      <c r="H3" s="24" t="s">
        <v>64</v>
      </c>
      <c r="I3" s="24" t="s">
        <v>73</v>
      </c>
      <c r="J3" s="25" t="s">
        <v>56</v>
      </c>
      <c r="K3" s="25" t="s">
        <v>74</v>
      </c>
      <c r="M3" s="24" t="s">
        <v>64</v>
      </c>
      <c r="N3" s="24" t="s">
        <v>73</v>
      </c>
      <c r="O3" s="25" t="s">
        <v>56</v>
      </c>
      <c r="P3" s="25" t="s">
        <v>74</v>
      </c>
      <c r="R3" s="24" t="s">
        <v>64</v>
      </c>
      <c r="S3" s="24" t="s">
        <v>73</v>
      </c>
      <c r="T3" s="25" t="s">
        <v>56</v>
      </c>
      <c r="U3" s="25" t="s">
        <v>74</v>
      </c>
      <c r="W3" s="24" t="s">
        <v>64</v>
      </c>
      <c r="X3" s="24" t="s">
        <v>73</v>
      </c>
      <c r="Y3" s="25" t="s">
        <v>56</v>
      </c>
      <c r="Z3" s="25" t="s">
        <v>74</v>
      </c>
      <c r="AA3" s="36"/>
      <c r="AB3" s="24" t="s">
        <v>64</v>
      </c>
      <c r="AC3" s="24" t="s">
        <v>73</v>
      </c>
      <c r="AD3" s="25" t="s">
        <v>56</v>
      </c>
      <c r="AE3" s="25" t="s">
        <v>74</v>
      </c>
    </row>
    <row r="4" spans="1:31">
      <c r="B4" s="22" t="s">
        <v>75</v>
      </c>
      <c r="C4" s="70">
        <v>0.44799999999999995</v>
      </c>
      <c r="D4" s="70">
        <v>0.51300000000000001</v>
      </c>
      <c r="E4" s="27">
        <v>-6.5000000000000058E-2</v>
      </c>
      <c r="F4" s="28">
        <v>0.87329434697855735</v>
      </c>
      <c r="H4" s="70">
        <v>0.45</v>
      </c>
      <c r="I4" s="70">
        <v>0.73299999999999998</v>
      </c>
      <c r="J4" s="27">
        <v>-0.28299999999999997</v>
      </c>
      <c r="K4" s="28">
        <v>0.61391541609822653</v>
      </c>
      <c r="M4" s="70">
        <v>0.46600000000000003</v>
      </c>
      <c r="N4" s="70">
        <v>0.75</v>
      </c>
      <c r="O4" s="27">
        <v>-0.28399999999999997</v>
      </c>
      <c r="P4" s="28">
        <v>0.6213333333333334</v>
      </c>
      <c r="R4" s="70">
        <v>0.45399999999999996</v>
      </c>
      <c r="S4" s="70">
        <v>0.73699999999999999</v>
      </c>
      <c r="T4" s="27">
        <v>-0.28300000000000003</v>
      </c>
      <c r="U4" s="28">
        <v>0.61601085481682494</v>
      </c>
      <c r="W4" s="70">
        <v>0.45899999999999996</v>
      </c>
      <c r="X4" s="70">
        <v>0.73699999999999999</v>
      </c>
      <c r="Y4" s="27">
        <v>-0.27800000000000002</v>
      </c>
      <c r="Z4" s="28">
        <v>0.62279511533242871</v>
      </c>
      <c r="AA4" s="28"/>
      <c r="AB4" s="70">
        <v>0.47899999999999998</v>
      </c>
      <c r="AC4" s="70">
        <v>0.75900000000000001</v>
      </c>
      <c r="AD4" s="27">
        <v>-0.28000000000000003</v>
      </c>
      <c r="AE4" s="28">
        <v>0.63109354413702234</v>
      </c>
    </row>
    <row r="5" spans="1:31">
      <c r="B5" s="22" t="s">
        <v>76</v>
      </c>
      <c r="C5" s="70">
        <v>0.32299999999999995</v>
      </c>
      <c r="D5" s="70">
        <v>0.59299999999999997</v>
      </c>
      <c r="E5" s="27">
        <v>-0.27</v>
      </c>
      <c r="F5" s="28">
        <v>0.54468802698145025</v>
      </c>
      <c r="H5" s="70">
        <v>0.35200000000000004</v>
      </c>
      <c r="I5" s="70">
        <v>0.64300000000000002</v>
      </c>
      <c r="J5" s="27">
        <v>-0.29099999999999998</v>
      </c>
      <c r="K5" s="28">
        <v>0.54743390357698296</v>
      </c>
      <c r="M5" s="70">
        <v>0.33500000000000002</v>
      </c>
      <c r="N5" s="70">
        <v>0.61799999999999999</v>
      </c>
      <c r="O5" s="27">
        <v>-0.28299999999999997</v>
      </c>
      <c r="P5" s="28">
        <v>0.54207119741100329</v>
      </c>
      <c r="R5" s="70">
        <v>0.33100000000000002</v>
      </c>
      <c r="S5" s="70">
        <v>0.625</v>
      </c>
      <c r="T5" s="27">
        <v>-0.29399999999999998</v>
      </c>
      <c r="U5" s="28">
        <v>0.52960000000000007</v>
      </c>
      <c r="W5" s="70">
        <v>0.31</v>
      </c>
      <c r="X5" s="70">
        <v>0.63300000000000001</v>
      </c>
      <c r="Y5" s="27">
        <v>-0.32300000000000001</v>
      </c>
      <c r="Z5" s="28">
        <v>0.48973143759873616</v>
      </c>
      <c r="AA5" s="28"/>
      <c r="AB5" s="70">
        <v>0.39700000000000002</v>
      </c>
      <c r="AC5" s="70">
        <v>0.67500000000000004</v>
      </c>
      <c r="AD5" s="27">
        <v>-0.27800000000000002</v>
      </c>
      <c r="AE5" s="28">
        <v>0.58814814814814809</v>
      </c>
    </row>
    <row r="6" spans="1:31">
      <c r="B6" s="22" t="s">
        <v>77</v>
      </c>
      <c r="C6" s="70">
        <v>0.21099999999999997</v>
      </c>
      <c r="D6" s="70">
        <v>0.56299999999999994</v>
      </c>
      <c r="E6" s="27">
        <v>-0.35199999999999998</v>
      </c>
      <c r="F6" s="28">
        <v>0.37477797513321487</v>
      </c>
      <c r="H6" s="70">
        <v>0.27200000000000002</v>
      </c>
      <c r="I6" s="70">
        <v>0.59799999999999998</v>
      </c>
      <c r="J6" s="27">
        <v>-0.32599999999999996</v>
      </c>
      <c r="K6" s="28">
        <v>0.45484949832775923</v>
      </c>
      <c r="M6" s="70">
        <v>0.31900000000000001</v>
      </c>
      <c r="N6" s="70">
        <v>0.64200000000000002</v>
      </c>
      <c r="O6" s="27">
        <v>-0.32300000000000001</v>
      </c>
      <c r="P6" s="28">
        <v>0.49688473520249221</v>
      </c>
      <c r="R6" s="70">
        <v>0.254</v>
      </c>
      <c r="S6" s="70">
        <v>0.57699999999999996</v>
      </c>
      <c r="T6" s="27">
        <v>-0.32299999999999995</v>
      </c>
      <c r="U6" s="28">
        <v>0.44020797227036401</v>
      </c>
      <c r="W6" s="70">
        <v>0.313</v>
      </c>
      <c r="X6" s="70">
        <v>0.60300000000000009</v>
      </c>
      <c r="Y6" s="27">
        <v>-0.29000000000000009</v>
      </c>
      <c r="Z6" s="28">
        <v>0.5190713101160862</v>
      </c>
      <c r="AA6" s="28"/>
      <c r="AB6" s="70">
        <v>0.30400000000000005</v>
      </c>
      <c r="AC6" s="70">
        <v>0.60199999999999998</v>
      </c>
      <c r="AD6" s="27">
        <v>-0.29799999999999993</v>
      </c>
      <c r="AE6" s="28">
        <v>0.50498338870431903</v>
      </c>
    </row>
    <row r="7" spans="1:31">
      <c r="B7" s="23" t="s">
        <v>78</v>
      </c>
      <c r="C7" s="29">
        <v>0.19500000000000001</v>
      </c>
      <c r="D7" s="29">
        <v>0.496</v>
      </c>
      <c r="E7" s="30">
        <v>-0.30099999999999999</v>
      </c>
      <c r="F7" s="18">
        <v>0.39314516129032262</v>
      </c>
      <c r="G7" s="14"/>
      <c r="H7" s="70">
        <v>0.21</v>
      </c>
      <c r="I7" s="70">
        <v>0.54</v>
      </c>
      <c r="J7" s="30">
        <v>-0.33000000000000007</v>
      </c>
      <c r="K7" s="18">
        <v>0.38888888888888884</v>
      </c>
      <c r="L7" s="14"/>
      <c r="M7" s="70">
        <v>0.157</v>
      </c>
      <c r="N7" s="70">
        <v>0.504</v>
      </c>
      <c r="O7" s="30">
        <v>-0.34699999999999998</v>
      </c>
      <c r="P7" s="18">
        <v>0.31150793650793651</v>
      </c>
      <c r="Q7" s="14"/>
      <c r="R7" s="70">
        <v>0.21700000000000003</v>
      </c>
      <c r="S7" s="70">
        <v>0.50800000000000001</v>
      </c>
      <c r="T7" s="30">
        <v>-0.29099999999999998</v>
      </c>
      <c r="U7" s="18">
        <v>0.42716535433070868</v>
      </c>
      <c r="V7" s="14"/>
      <c r="W7" s="70">
        <v>0.22</v>
      </c>
      <c r="X7" s="70">
        <v>0.48700000000000004</v>
      </c>
      <c r="Y7" s="30">
        <v>-0.26700000000000002</v>
      </c>
      <c r="Z7" s="18">
        <v>0.45174537987679669</v>
      </c>
      <c r="AA7" s="18"/>
      <c r="AB7" s="29">
        <v>0.23</v>
      </c>
      <c r="AC7" s="29">
        <v>0.51</v>
      </c>
      <c r="AD7" s="30">
        <v>-0.28000000000000003</v>
      </c>
      <c r="AE7" s="18">
        <v>0.45098039215686275</v>
      </c>
    </row>
    <row r="8" spans="1:31">
      <c r="B8" s="69"/>
      <c r="C8" s="323">
        <v>2014</v>
      </c>
      <c r="D8" s="323"/>
      <c r="E8" s="322"/>
      <c r="F8" s="322"/>
      <c r="H8" s="322">
        <v>2015</v>
      </c>
      <c r="I8" s="322"/>
      <c r="J8" s="322"/>
      <c r="K8" s="322"/>
      <c r="M8" s="322">
        <v>2016</v>
      </c>
      <c r="N8" s="322"/>
      <c r="O8" s="322"/>
      <c r="P8" s="322"/>
      <c r="R8" s="322">
        <v>2017</v>
      </c>
      <c r="S8" s="322"/>
      <c r="T8" s="322"/>
      <c r="U8" s="322"/>
      <c r="W8" s="322">
        <v>2018</v>
      </c>
      <c r="X8" s="322"/>
      <c r="Y8" s="322"/>
      <c r="Z8" s="322"/>
      <c r="AB8" s="322">
        <v>2019</v>
      </c>
      <c r="AC8" s="322"/>
      <c r="AD8" s="322"/>
      <c r="AE8" s="322"/>
    </row>
    <row r="9" spans="1:31" ht="35.5">
      <c r="B9" s="19" t="s">
        <v>72</v>
      </c>
      <c r="C9" s="24" t="s">
        <v>64</v>
      </c>
      <c r="D9" s="24" t="s">
        <v>73</v>
      </c>
      <c r="E9" s="25" t="s">
        <v>56</v>
      </c>
      <c r="F9" s="25" t="s">
        <v>74</v>
      </c>
      <c r="H9" s="24" t="s">
        <v>64</v>
      </c>
      <c r="I9" s="24" t="s">
        <v>73</v>
      </c>
      <c r="J9" s="25" t="s">
        <v>56</v>
      </c>
      <c r="K9" s="25" t="s">
        <v>74</v>
      </c>
      <c r="M9" s="24" t="s">
        <v>64</v>
      </c>
      <c r="N9" s="24" t="s">
        <v>73</v>
      </c>
      <c r="O9" s="25" t="s">
        <v>56</v>
      </c>
      <c r="P9" s="25" t="s">
        <v>74</v>
      </c>
      <c r="R9" s="24" t="s">
        <v>64</v>
      </c>
      <c r="S9" s="24" t="s">
        <v>73</v>
      </c>
      <c r="T9" s="25" t="s">
        <v>56</v>
      </c>
      <c r="U9" s="25" t="s">
        <v>74</v>
      </c>
      <c r="W9" s="24" t="s">
        <v>64</v>
      </c>
      <c r="X9" s="24" t="s">
        <v>73</v>
      </c>
      <c r="Y9" s="25" t="s">
        <v>56</v>
      </c>
      <c r="Z9" s="25" t="s">
        <v>74</v>
      </c>
      <c r="AB9" s="24" t="s">
        <v>64</v>
      </c>
      <c r="AC9" s="24" t="s">
        <v>73</v>
      </c>
      <c r="AD9" s="25" t="s">
        <v>56</v>
      </c>
      <c r="AE9" s="25" t="s">
        <v>74</v>
      </c>
    </row>
    <row r="10" spans="1:31">
      <c r="B10" s="22" t="s">
        <v>75</v>
      </c>
      <c r="C10" s="70">
        <v>0.48199999999999998</v>
      </c>
      <c r="D10" s="70">
        <v>0.72600000000000009</v>
      </c>
      <c r="E10" s="27">
        <v>-0.24400000000000011</v>
      </c>
      <c r="F10" s="28">
        <v>0.66391184573002748</v>
      </c>
      <c r="H10" s="26">
        <v>0.47299999999999998</v>
      </c>
      <c r="I10" s="26">
        <v>0.76800000000000002</v>
      </c>
      <c r="J10" s="27">
        <v>-0.29500000000000004</v>
      </c>
      <c r="K10" s="28">
        <v>0.61588541666666663</v>
      </c>
      <c r="M10" s="26">
        <v>0.48900000000000005</v>
      </c>
      <c r="N10" s="26">
        <v>0.76300000000000001</v>
      </c>
      <c r="O10" s="27">
        <v>-0.27399999999999997</v>
      </c>
      <c r="P10" s="28">
        <v>0.64089121887287026</v>
      </c>
      <c r="R10" s="26">
        <v>0.51900000000000002</v>
      </c>
      <c r="S10" s="26">
        <v>0.78900000000000003</v>
      </c>
      <c r="T10" s="27">
        <v>-0.27</v>
      </c>
      <c r="U10" s="28">
        <v>0.65779467680608361</v>
      </c>
      <c r="W10" s="26">
        <v>0.56000000000000005</v>
      </c>
      <c r="X10" s="26">
        <v>0.80500000000000005</v>
      </c>
      <c r="Y10" s="27">
        <v>-0.245</v>
      </c>
      <c r="Z10" s="28">
        <v>0.69565217391304346</v>
      </c>
      <c r="AB10" s="164">
        <v>0.51900000000000002</v>
      </c>
      <c r="AC10" s="164">
        <v>0.79</v>
      </c>
      <c r="AD10" s="138">
        <v>-0.27100000000000002</v>
      </c>
      <c r="AE10" s="139">
        <v>0.65696202531645564</v>
      </c>
    </row>
    <row r="11" spans="1:31">
      <c r="B11" s="22" t="s">
        <v>76</v>
      </c>
      <c r="C11" s="70">
        <v>0.24999999999999997</v>
      </c>
      <c r="D11" s="70">
        <v>0.54400000000000004</v>
      </c>
      <c r="E11" s="27">
        <v>-0.29400000000000004</v>
      </c>
      <c r="F11" s="28">
        <v>0.45955882352941169</v>
      </c>
      <c r="H11" s="26">
        <v>0.32899999999999996</v>
      </c>
      <c r="I11" s="26">
        <v>0.627</v>
      </c>
      <c r="J11" s="27">
        <v>-0.29800000000000004</v>
      </c>
      <c r="K11" s="28">
        <v>0.5247208931419457</v>
      </c>
      <c r="M11" s="26">
        <v>0.375</v>
      </c>
      <c r="N11" s="26">
        <v>0.66700000000000004</v>
      </c>
      <c r="O11" s="27">
        <v>-0.29200000000000004</v>
      </c>
      <c r="P11" s="28">
        <v>0.56221889055472263</v>
      </c>
      <c r="R11" s="26">
        <v>0.36700000000000005</v>
      </c>
      <c r="S11" s="26">
        <v>0.67600000000000005</v>
      </c>
      <c r="T11" s="27">
        <v>-0.309</v>
      </c>
      <c r="U11" s="28">
        <v>0.54289940828402372</v>
      </c>
      <c r="W11" s="26">
        <v>0.41299999999999998</v>
      </c>
      <c r="X11" s="26">
        <v>0.71099999999999997</v>
      </c>
      <c r="Y11" s="27">
        <v>-0.29799999999999999</v>
      </c>
      <c r="Z11" s="28">
        <v>0.58087201125175814</v>
      </c>
      <c r="AB11" s="109">
        <v>0.41899999999999998</v>
      </c>
      <c r="AC11" s="109">
        <v>0.70299999999999996</v>
      </c>
      <c r="AD11" s="27">
        <v>-0.28399999999999997</v>
      </c>
      <c r="AE11" s="28">
        <v>0.59601706970128021</v>
      </c>
    </row>
    <row r="12" spans="1:31">
      <c r="B12" s="22" t="s">
        <v>77</v>
      </c>
      <c r="C12" s="70">
        <v>0.23299999999999998</v>
      </c>
      <c r="D12" s="70">
        <v>0.59599999999999997</v>
      </c>
      <c r="E12" s="27">
        <v>-0.36299999999999999</v>
      </c>
      <c r="F12" s="28">
        <v>0.39093959731543626</v>
      </c>
      <c r="H12" s="26">
        <v>0.28100000000000003</v>
      </c>
      <c r="I12" s="26">
        <v>0.60199999999999998</v>
      </c>
      <c r="J12" s="27">
        <v>-0.32099999999999995</v>
      </c>
      <c r="K12" s="28">
        <v>0.46677740863787381</v>
      </c>
      <c r="M12" s="26">
        <v>0.28600000000000003</v>
      </c>
      <c r="N12" s="26">
        <v>0.57499999999999996</v>
      </c>
      <c r="O12" s="27">
        <v>-0.28899999999999992</v>
      </c>
      <c r="P12" s="28">
        <v>0.49739130434782619</v>
      </c>
      <c r="R12" s="26">
        <v>0.28700000000000003</v>
      </c>
      <c r="S12" s="26">
        <v>0.6140000000000001</v>
      </c>
      <c r="T12" s="27">
        <v>-0.32700000000000007</v>
      </c>
      <c r="U12" s="28">
        <v>0.46742671009771986</v>
      </c>
      <c r="W12" s="26">
        <v>0.26100000000000001</v>
      </c>
      <c r="X12" s="26">
        <v>0.60299999999999998</v>
      </c>
      <c r="Y12" s="27">
        <v>-0.34199999999999997</v>
      </c>
      <c r="Z12" s="28">
        <v>0.43283582089552242</v>
      </c>
      <c r="AB12" s="109">
        <v>0.28399999999999997</v>
      </c>
      <c r="AC12" s="109">
        <v>0.628</v>
      </c>
      <c r="AD12" s="27">
        <v>-0.34400000000000003</v>
      </c>
      <c r="AE12" s="28">
        <v>0.45222929936305728</v>
      </c>
    </row>
    <row r="13" spans="1:31">
      <c r="B13" s="23" t="s">
        <v>78</v>
      </c>
      <c r="C13" s="29">
        <v>0.23299999999999998</v>
      </c>
      <c r="D13" s="29">
        <v>0.59599999999999997</v>
      </c>
      <c r="E13" s="30">
        <v>-0.36299999999999999</v>
      </c>
      <c r="F13" s="18">
        <v>0.39093959731543626</v>
      </c>
      <c r="G13" s="14"/>
      <c r="H13" s="29">
        <v>0.24599999999999997</v>
      </c>
      <c r="I13" s="29">
        <v>0.50599999999999989</v>
      </c>
      <c r="J13" s="30">
        <v>-0.2599999999999999</v>
      </c>
      <c r="K13" s="18">
        <v>0.48616600790513836</v>
      </c>
      <c r="L13" s="14"/>
      <c r="M13" s="29">
        <v>0.214</v>
      </c>
      <c r="N13" s="29">
        <v>0.495</v>
      </c>
      <c r="O13" s="30">
        <v>-0.28100000000000003</v>
      </c>
      <c r="P13" s="18">
        <v>0.43232323232323233</v>
      </c>
      <c r="Q13" s="14"/>
      <c r="R13" s="29">
        <v>0.23400000000000001</v>
      </c>
      <c r="S13" s="29">
        <v>0.51</v>
      </c>
      <c r="T13" s="30">
        <v>-0.27600000000000002</v>
      </c>
      <c r="U13" s="18">
        <v>0.45882352941176474</v>
      </c>
      <c r="V13" s="14"/>
      <c r="W13" s="29">
        <v>0.251</v>
      </c>
      <c r="X13" s="29">
        <v>0.53600000000000003</v>
      </c>
      <c r="Y13" s="30">
        <v>-0.28500000000000003</v>
      </c>
      <c r="Z13" s="18">
        <v>0.46828358208955223</v>
      </c>
      <c r="AA13" s="14"/>
      <c r="AB13" s="165">
        <v>0.252</v>
      </c>
      <c r="AC13" s="165">
        <v>0.52800000000000002</v>
      </c>
      <c r="AD13" s="30">
        <v>-0.27600000000000002</v>
      </c>
      <c r="AE13" s="18">
        <v>0.47727272727272724</v>
      </c>
    </row>
    <row r="14" spans="1:31">
      <c r="B14" s="69"/>
      <c r="C14" s="323">
        <v>2020</v>
      </c>
      <c r="D14" s="323"/>
      <c r="E14" s="322"/>
      <c r="F14" s="322"/>
      <c r="H14" s="323">
        <v>2021</v>
      </c>
      <c r="I14" s="323"/>
      <c r="J14" s="322"/>
      <c r="K14" s="322"/>
      <c r="L14" s="70"/>
      <c r="M14" s="70"/>
      <c r="N14" s="27"/>
      <c r="O14" s="28"/>
      <c r="Q14" s="70"/>
      <c r="R14" s="70"/>
      <c r="S14" s="27"/>
      <c r="T14" s="28"/>
      <c r="V14" s="70"/>
      <c r="W14" s="70"/>
      <c r="X14" s="27"/>
      <c r="Y14" s="28"/>
      <c r="AA14" s="109"/>
      <c r="AB14" s="109"/>
      <c r="AC14" s="27"/>
      <c r="AD14" s="28"/>
    </row>
    <row r="15" spans="1:31" ht="35.5">
      <c r="B15" s="19" t="s">
        <v>72</v>
      </c>
      <c r="C15" s="24" t="s">
        <v>64</v>
      </c>
      <c r="D15" s="24" t="s">
        <v>73</v>
      </c>
      <c r="E15" s="25" t="s">
        <v>56</v>
      </c>
      <c r="F15" s="25" t="s">
        <v>74</v>
      </c>
      <c r="H15" s="178" t="s">
        <v>64</v>
      </c>
      <c r="I15" s="178" t="s">
        <v>73</v>
      </c>
      <c r="J15" s="36" t="s">
        <v>56</v>
      </c>
      <c r="K15" s="36" t="s">
        <v>74</v>
      </c>
      <c r="L15" s="70"/>
      <c r="M15" s="70"/>
      <c r="N15" s="27"/>
      <c r="O15" s="28"/>
      <c r="Q15" s="70"/>
      <c r="R15" s="70"/>
      <c r="S15" s="27"/>
      <c r="T15" s="28"/>
      <c r="V15" s="70"/>
      <c r="W15" s="70"/>
      <c r="X15" s="27"/>
      <c r="Y15" s="28"/>
      <c r="AA15" s="109"/>
      <c r="AB15" s="109"/>
      <c r="AC15" s="27"/>
      <c r="AD15" s="28"/>
    </row>
    <row r="16" spans="1:31">
      <c r="B16" s="22" t="s">
        <v>75</v>
      </c>
      <c r="C16" s="109"/>
      <c r="D16" s="109"/>
      <c r="E16" s="27"/>
      <c r="F16" s="28"/>
      <c r="H16" s="276">
        <v>0.55600000000000005</v>
      </c>
      <c r="I16" s="276">
        <v>0.81899999999999995</v>
      </c>
      <c r="J16" s="277">
        <v>-0.2629999999999999</v>
      </c>
      <c r="K16" s="139">
        <v>0.67887667887667902</v>
      </c>
      <c r="M16" s="70"/>
      <c r="N16" s="27"/>
      <c r="O16" s="28"/>
      <c r="Q16" s="70"/>
      <c r="R16" s="70"/>
      <c r="S16" s="27"/>
      <c r="T16" s="28"/>
      <c r="V16" s="70"/>
      <c r="W16" s="70"/>
      <c r="X16" s="27"/>
      <c r="Y16" s="28"/>
      <c r="AA16" s="109"/>
      <c r="AB16" s="109"/>
      <c r="AC16" s="27"/>
      <c r="AD16" s="28"/>
    </row>
    <row r="17" spans="2:31">
      <c r="B17" s="22" t="s">
        <v>76</v>
      </c>
      <c r="C17" s="109"/>
      <c r="D17" s="109"/>
      <c r="E17" s="27"/>
      <c r="F17" s="28"/>
      <c r="H17" s="278">
        <v>0.45900000000000002</v>
      </c>
      <c r="I17" s="278">
        <v>0.74199999999999999</v>
      </c>
      <c r="J17" s="279">
        <v>-0.28299999999999997</v>
      </c>
      <c r="K17" s="28">
        <v>0.61859838274932621</v>
      </c>
      <c r="M17" s="70"/>
      <c r="N17" s="27"/>
      <c r="O17" s="28"/>
      <c r="Q17" s="70"/>
      <c r="R17" s="70"/>
      <c r="S17" s="27"/>
      <c r="T17" s="28"/>
      <c r="V17" s="70"/>
      <c r="W17" s="70"/>
      <c r="X17" s="27"/>
      <c r="Y17" s="28"/>
      <c r="AA17" s="109"/>
      <c r="AB17" s="109"/>
      <c r="AC17" s="27"/>
      <c r="AD17" s="28"/>
    </row>
    <row r="18" spans="2:31">
      <c r="B18" s="22" t="s">
        <v>77</v>
      </c>
      <c r="C18" s="109"/>
      <c r="D18" s="109"/>
      <c r="E18" s="27"/>
      <c r="F18" s="28"/>
      <c r="H18" s="278">
        <v>0.29899999999999999</v>
      </c>
      <c r="I18" s="278">
        <v>0.624</v>
      </c>
      <c r="J18" s="279">
        <v>-0.32500000000000001</v>
      </c>
      <c r="K18" s="28">
        <v>0.47916666666666663</v>
      </c>
      <c r="M18" s="70"/>
      <c r="N18" s="27"/>
      <c r="O18" s="28"/>
      <c r="Q18" s="70"/>
      <c r="R18" s="70"/>
      <c r="S18" s="27"/>
      <c r="T18" s="28"/>
      <c r="V18" s="70"/>
      <c r="W18" s="70"/>
      <c r="X18" s="27"/>
      <c r="Y18" s="28"/>
      <c r="AA18" s="109"/>
      <c r="AB18" s="109"/>
      <c r="AC18" s="27"/>
      <c r="AD18" s="28"/>
    </row>
    <row r="19" spans="2:31">
      <c r="B19" s="23" t="s">
        <v>78</v>
      </c>
      <c r="C19" s="165"/>
      <c r="D19" s="165"/>
      <c r="E19" s="30"/>
      <c r="F19" s="18"/>
      <c r="H19" s="280">
        <v>0.20699999999999999</v>
      </c>
      <c r="I19" s="280">
        <v>0.503</v>
      </c>
      <c r="J19" s="281">
        <v>-0.29600000000000004</v>
      </c>
      <c r="K19" s="18">
        <v>0.41153081510934392</v>
      </c>
      <c r="M19" s="70"/>
      <c r="N19" s="27"/>
      <c r="O19" s="28"/>
      <c r="Q19" s="70"/>
      <c r="R19" s="70"/>
      <c r="S19" s="27"/>
      <c r="T19" s="28"/>
      <c r="V19" s="70"/>
      <c r="W19" s="70"/>
      <c r="X19" s="27"/>
      <c r="Y19" s="28"/>
      <c r="AA19" s="109"/>
      <c r="AB19" s="109"/>
      <c r="AC19" s="27"/>
      <c r="AD19" s="28"/>
    </row>
    <row r="20" spans="2:31">
      <c r="B20" s="21" t="s">
        <v>79</v>
      </c>
    </row>
    <row r="21" spans="2:31">
      <c r="B21" s="21" t="s">
        <v>80</v>
      </c>
    </row>
    <row r="22" spans="2:31">
      <c r="B22" s="20"/>
    </row>
    <row r="23" spans="2:31">
      <c r="B23" s="324"/>
      <c r="C23" s="324"/>
      <c r="D23" s="324"/>
    </row>
    <row r="24" spans="2:31">
      <c r="B24" s="101" t="s">
        <v>81</v>
      </c>
      <c r="C24" s="16"/>
      <c r="D24" s="16"/>
      <c r="E24" s="16"/>
      <c r="F24" s="16"/>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2:31">
      <c r="B25" s="69"/>
      <c r="C25" s="322">
        <v>2008</v>
      </c>
      <c r="D25" s="322"/>
      <c r="E25" s="322"/>
      <c r="F25" s="322"/>
      <c r="H25" s="322">
        <v>2009</v>
      </c>
      <c r="I25" s="322"/>
      <c r="J25" s="322"/>
      <c r="K25" s="322"/>
      <c r="M25" s="322">
        <v>2010</v>
      </c>
      <c r="N25" s="322"/>
      <c r="O25" s="322"/>
      <c r="P25" s="322"/>
      <c r="R25" s="322">
        <v>2011</v>
      </c>
      <c r="S25" s="322"/>
      <c r="T25" s="322"/>
      <c r="U25" s="322"/>
      <c r="W25" s="322">
        <v>2012</v>
      </c>
      <c r="X25" s="322"/>
      <c r="Y25" s="322"/>
      <c r="Z25" s="322"/>
      <c r="AA25" s="79"/>
      <c r="AB25" s="322">
        <v>2013</v>
      </c>
      <c r="AC25" s="322"/>
      <c r="AD25" s="322"/>
      <c r="AE25" s="322"/>
    </row>
    <row r="26" spans="2:31" ht="35.5">
      <c r="B26" s="19" t="s">
        <v>72</v>
      </c>
      <c r="C26" s="24" t="s">
        <v>64</v>
      </c>
      <c r="D26" s="24" t="s">
        <v>73</v>
      </c>
      <c r="E26" s="25" t="s">
        <v>56</v>
      </c>
      <c r="F26" s="25" t="s">
        <v>74</v>
      </c>
      <c r="H26" s="24" t="s">
        <v>64</v>
      </c>
      <c r="I26" s="24" t="s">
        <v>73</v>
      </c>
      <c r="J26" s="25" t="s">
        <v>56</v>
      </c>
      <c r="K26" s="25" t="s">
        <v>74</v>
      </c>
      <c r="M26" s="24" t="s">
        <v>64</v>
      </c>
      <c r="N26" s="24" t="s">
        <v>73</v>
      </c>
      <c r="O26" s="25" t="s">
        <v>56</v>
      </c>
      <c r="P26" s="25" t="s">
        <v>74</v>
      </c>
      <c r="R26" s="24" t="s">
        <v>64</v>
      </c>
      <c r="S26" s="24" t="s">
        <v>73</v>
      </c>
      <c r="T26" s="25" t="s">
        <v>56</v>
      </c>
      <c r="U26" s="25" t="s">
        <v>74</v>
      </c>
      <c r="W26" s="24" t="s">
        <v>64</v>
      </c>
      <c r="X26" s="24" t="s">
        <v>73</v>
      </c>
      <c r="Y26" s="25" t="s">
        <v>56</v>
      </c>
      <c r="Z26" s="25" t="s">
        <v>74</v>
      </c>
      <c r="AA26" s="36"/>
      <c r="AB26" s="24" t="s">
        <v>64</v>
      </c>
      <c r="AC26" s="24" t="s">
        <v>73</v>
      </c>
      <c r="AD26" s="25" t="s">
        <v>56</v>
      </c>
      <c r="AE26" s="25" t="s">
        <v>74</v>
      </c>
    </row>
    <row r="27" spans="2:31">
      <c r="B27" s="22" t="s">
        <v>75</v>
      </c>
      <c r="C27" s="70">
        <v>0.48199999999999998</v>
      </c>
      <c r="D27" s="70">
        <v>0.72600000000000009</v>
      </c>
      <c r="E27" s="27">
        <v>-0.24400000000000011</v>
      </c>
      <c r="F27" s="28">
        <v>0.66391184573002748</v>
      </c>
      <c r="H27" s="70">
        <v>0.41800000000000004</v>
      </c>
      <c r="I27" s="70">
        <v>0.68399999999999994</v>
      </c>
      <c r="J27" s="27">
        <v>-0.2659999999999999</v>
      </c>
      <c r="K27" s="28">
        <v>0.61111111111111127</v>
      </c>
      <c r="M27" s="70">
        <v>0.38400000000000001</v>
      </c>
      <c r="N27" s="70">
        <v>0.68299999999999994</v>
      </c>
      <c r="O27" s="27">
        <v>-0.29899999999999993</v>
      </c>
      <c r="P27" s="28">
        <v>0.5622254758418741</v>
      </c>
      <c r="R27" s="70">
        <v>0.39799999999999996</v>
      </c>
      <c r="S27" s="70">
        <v>0.68700000000000006</v>
      </c>
      <c r="T27" s="27">
        <v>-0.28900000000000009</v>
      </c>
      <c r="U27" s="28">
        <v>0.57933042212518182</v>
      </c>
      <c r="W27" s="70">
        <v>0.38200000000000001</v>
      </c>
      <c r="X27" s="70">
        <v>0.67899999999999994</v>
      </c>
      <c r="Y27" s="27">
        <v>-0.29699999999999993</v>
      </c>
      <c r="Z27" s="28">
        <v>0.56259204712812971</v>
      </c>
      <c r="AA27" s="28"/>
      <c r="AB27" s="109">
        <v>0.38500000000000001</v>
      </c>
      <c r="AC27" s="109">
        <v>0.69499999999999995</v>
      </c>
      <c r="AD27" s="27">
        <v>-0.30999999999999994</v>
      </c>
      <c r="AE27" s="28">
        <v>0.5539568345323741</v>
      </c>
    </row>
    <row r="28" spans="2:31">
      <c r="B28" s="22" t="s">
        <v>76</v>
      </c>
      <c r="C28" s="70">
        <v>0.24999999999999997</v>
      </c>
      <c r="D28" s="70">
        <v>0.54400000000000004</v>
      </c>
      <c r="E28" s="27">
        <v>-0.29400000000000004</v>
      </c>
      <c r="F28" s="28">
        <v>0.45955882352941169</v>
      </c>
      <c r="H28" s="70">
        <v>0.30299999999999999</v>
      </c>
      <c r="I28" s="70">
        <v>0.59200000000000008</v>
      </c>
      <c r="J28" s="27">
        <v>-0.28900000000000009</v>
      </c>
      <c r="K28" s="28">
        <v>0.51182432432432423</v>
      </c>
      <c r="M28" s="70">
        <v>0.33200000000000002</v>
      </c>
      <c r="N28" s="70">
        <v>0.621</v>
      </c>
      <c r="O28" s="27">
        <v>-0.28899999999999998</v>
      </c>
      <c r="P28" s="28">
        <v>0.53462157809983901</v>
      </c>
      <c r="R28" s="70">
        <v>0.314</v>
      </c>
      <c r="S28" s="70">
        <v>0.6</v>
      </c>
      <c r="T28" s="27">
        <v>-0.28599999999999998</v>
      </c>
      <c r="U28" s="28">
        <v>0.52333333333333332</v>
      </c>
      <c r="W28" s="70">
        <v>0.25700000000000001</v>
      </c>
      <c r="X28" s="70">
        <v>0.59399999999999997</v>
      </c>
      <c r="Y28" s="27">
        <v>-0.33699999999999997</v>
      </c>
      <c r="Z28" s="28">
        <v>0.43265993265993269</v>
      </c>
      <c r="AA28" s="28"/>
      <c r="AB28" s="109">
        <v>0.26600000000000001</v>
      </c>
      <c r="AC28" s="109">
        <v>0.55999999999999994</v>
      </c>
      <c r="AD28" s="27">
        <v>-0.29399999999999993</v>
      </c>
      <c r="AE28" s="28">
        <v>0.47500000000000009</v>
      </c>
    </row>
    <row r="29" spans="2:31">
      <c r="B29" s="22" t="s">
        <v>77</v>
      </c>
      <c r="C29" s="70">
        <v>0.23299999999999998</v>
      </c>
      <c r="D29" s="70">
        <v>0.59599999999999997</v>
      </c>
      <c r="E29" s="27">
        <v>-0.36299999999999999</v>
      </c>
      <c r="F29" s="28">
        <v>0.39093959731543626</v>
      </c>
      <c r="H29" s="70">
        <v>0.24500000000000002</v>
      </c>
      <c r="I29" s="70">
        <v>0.59499999999999997</v>
      </c>
      <c r="J29" s="27">
        <v>-0.35</v>
      </c>
      <c r="K29" s="28">
        <v>0.41176470588235298</v>
      </c>
      <c r="M29" s="70">
        <v>0.26700000000000002</v>
      </c>
      <c r="N29" s="70">
        <v>0.6</v>
      </c>
      <c r="O29" s="27">
        <v>-0.33299999999999996</v>
      </c>
      <c r="P29" s="28">
        <v>0.44500000000000006</v>
      </c>
      <c r="R29" s="70">
        <v>0.24399999999999999</v>
      </c>
      <c r="S29" s="70">
        <v>0.58599999999999997</v>
      </c>
      <c r="T29" s="27">
        <v>-0.34199999999999997</v>
      </c>
      <c r="U29" s="28">
        <v>0.416382252559727</v>
      </c>
      <c r="W29" s="70">
        <v>0.25900000000000001</v>
      </c>
      <c r="X29" s="70">
        <v>0.54699999999999993</v>
      </c>
      <c r="Y29" s="27">
        <v>-0.28799999999999992</v>
      </c>
      <c r="Z29" s="28">
        <v>0.47349177330895803</v>
      </c>
      <c r="AA29" s="28"/>
      <c r="AB29" s="109">
        <v>0.24200000000000002</v>
      </c>
      <c r="AC29" s="109">
        <v>0.55100000000000005</v>
      </c>
      <c r="AD29" s="27">
        <v>-0.30900000000000005</v>
      </c>
      <c r="AE29" s="28">
        <v>0.43920145190562615</v>
      </c>
    </row>
    <row r="30" spans="2:31">
      <c r="B30" s="23" t="s">
        <v>78</v>
      </c>
      <c r="C30" s="29">
        <v>0.16399999999999998</v>
      </c>
      <c r="D30" s="29">
        <v>0.52600000000000002</v>
      </c>
      <c r="E30" s="30">
        <v>-0.36200000000000004</v>
      </c>
      <c r="F30" s="18">
        <v>0.31178707224334595</v>
      </c>
      <c r="G30" s="14"/>
      <c r="H30" s="29">
        <v>0.20799999999999996</v>
      </c>
      <c r="I30" s="29">
        <v>0.56299999999999994</v>
      </c>
      <c r="J30" s="30">
        <v>-0.35499999999999998</v>
      </c>
      <c r="K30" s="18">
        <v>0.36944937833037295</v>
      </c>
      <c r="L30" s="14"/>
      <c r="M30" s="29">
        <v>0.193</v>
      </c>
      <c r="N30" s="29">
        <v>0.54099999999999993</v>
      </c>
      <c r="O30" s="30">
        <v>-0.34799999999999992</v>
      </c>
      <c r="P30" s="18">
        <v>0.35674676524953797</v>
      </c>
      <c r="Q30" s="14"/>
      <c r="R30" s="29">
        <v>0.191</v>
      </c>
      <c r="S30" s="29">
        <v>0.51</v>
      </c>
      <c r="T30" s="30">
        <v>-0.31900000000000001</v>
      </c>
      <c r="U30" s="18">
        <v>0.37450980392156863</v>
      </c>
      <c r="V30" s="14"/>
      <c r="W30" s="29">
        <v>0.17900000000000002</v>
      </c>
      <c r="X30" s="29">
        <v>0.50700000000000001</v>
      </c>
      <c r="Y30" s="30">
        <v>-0.32799999999999996</v>
      </c>
      <c r="Z30" s="18">
        <v>0.35305719921104539</v>
      </c>
      <c r="AA30" s="18"/>
      <c r="AB30" s="165">
        <v>0.17400000000000002</v>
      </c>
      <c r="AC30" s="165">
        <v>0.49700000000000005</v>
      </c>
      <c r="AD30" s="30">
        <v>-0.32300000000000006</v>
      </c>
      <c r="AE30" s="18">
        <v>0.3501006036217304</v>
      </c>
    </row>
    <row r="31" spans="2:31">
      <c r="B31" s="62"/>
      <c r="C31" s="323">
        <v>2014</v>
      </c>
      <c r="D31" s="323"/>
      <c r="E31" s="323"/>
      <c r="F31" s="323"/>
      <c r="H31" s="323">
        <v>2015</v>
      </c>
      <c r="I31" s="323"/>
      <c r="J31" s="323"/>
      <c r="K31" s="323"/>
      <c r="M31" s="323">
        <v>2016</v>
      </c>
      <c r="N31" s="323"/>
      <c r="O31" s="323"/>
      <c r="P31" s="323"/>
      <c r="R31" s="323">
        <v>2017</v>
      </c>
      <c r="S31" s="323"/>
      <c r="T31" s="323"/>
      <c r="U31" s="323"/>
      <c r="W31" s="323">
        <v>2018</v>
      </c>
      <c r="X31" s="323"/>
      <c r="Y31" s="323"/>
      <c r="Z31" s="323"/>
      <c r="AB31" s="322">
        <v>2019</v>
      </c>
      <c r="AC31" s="322"/>
      <c r="AD31" s="322"/>
      <c r="AE31" s="322"/>
    </row>
    <row r="32" spans="2:31" ht="35.5">
      <c r="B32" s="19" t="s">
        <v>72</v>
      </c>
      <c r="C32" s="24" t="s">
        <v>64</v>
      </c>
      <c r="D32" s="24" t="s">
        <v>73</v>
      </c>
      <c r="E32" s="25" t="s">
        <v>56</v>
      </c>
      <c r="F32" s="25" t="s">
        <v>74</v>
      </c>
      <c r="H32" s="24" t="s">
        <v>64</v>
      </c>
      <c r="I32" s="24" t="s">
        <v>73</v>
      </c>
      <c r="J32" s="25" t="s">
        <v>56</v>
      </c>
      <c r="K32" s="25" t="s">
        <v>74</v>
      </c>
      <c r="M32" s="24" t="s">
        <v>64</v>
      </c>
      <c r="N32" s="24" t="s">
        <v>73</v>
      </c>
      <c r="O32" s="25" t="s">
        <v>56</v>
      </c>
      <c r="P32" s="25" t="s">
        <v>74</v>
      </c>
      <c r="R32" s="24" t="s">
        <v>64</v>
      </c>
      <c r="S32" s="24" t="s">
        <v>73</v>
      </c>
      <c r="T32" s="25" t="s">
        <v>56</v>
      </c>
      <c r="U32" s="25" t="s">
        <v>74</v>
      </c>
      <c r="W32" s="24" t="s">
        <v>64</v>
      </c>
      <c r="X32" s="24" t="s">
        <v>73</v>
      </c>
      <c r="Y32" s="25" t="s">
        <v>56</v>
      </c>
      <c r="Z32" s="25" t="s">
        <v>74</v>
      </c>
      <c r="AB32" s="24" t="s">
        <v>64</v>
      </c>
      <c r="AC32" s="24" t="s">
        <v>73</v>
      </c>
      <c r="AD32" s="25" t="s">
        <v>56</v>
      </c>
      <c r="AE32" s="25" t="s">
        <v>74</v>
      </c>
    </row>
    <row r="33" spans="2:31">
      <c r="B33" s="22" t="s">
        <v>75</v>
      </c>
      <c r="C33" s="70">
        <v>0.40399999999999997</v>
      </c>
      <c r="D33" s="70">
        <v>0.69800000000000006</v>
      </c>
      <c r="E33" s="27">
        <v>-0.29400000000000009</v>
      </c>
      <c r="F33" s="28">
        <v>0.57879656160458448</v>
      </c>
      <c r="H33" s="70">
        <v>0.38099999999999995</v>
      </c>
      <c r="I33" s="70">
        <v>0.66900000000000004</v>
      </c>
      <c r="J33" s="27">
        <v>-0.28800000000000009</v>
      </c>
      <c r="K33" s="28">
        <v>0.56950672645739897</v>
      </c>
      <c r="M33" s="70">
        <v>0.40699999999999997</v>
      </c>
      <c r="N33" s="70">
        <v>0.68500000000000005</v>
      </c>
      <c r="O33" s="27">
        <v>-0.27800000000000008</v>
      </c>
      <c r="P33" s="28">
        <v>0.59416058394160576</v>
      </c>
      <c r="R33" s="70">
        <v>0.42599999999999993</v>
      </c>
      <c r="S33" s="70">
        <v>0.72299999999999998</v>
      </c>
      <c r="T33" s="27">
        <v>-0.29700000000000004</v>
      </c>
      <c r="U33" s="28">
        <v>0.58921161825726132</v>
      </c>
      <c r="W33" s="26">
        <v>0.44900000000000001</v>
      </c>
      <c r="X33" s="26">
        <v>0.72299999999999998</v>
      </c>
      <c r="Y33" s="27">
        <v>-0.27399999999999997</v>
      </c>
      <c r="Z33" s="28">
        <v>0.62102351313969573</v>
      </c>
      <c r="AB33" s="164">
        <v>0.442</v>
      </c>
      <c r="AC33" s="164">
        <v>0.72299999999999998</v>
      </c>
      <c r="AD33" s="138">
        <v>-0.28099999999999997</v>
      </c>
      <c r="AE33" s="139">
        <v>0.6113416320885201</v>
      </c>
    </row>
    <row r="34" spans="2:31">
      <c r="B34" s="22" t="s">
        <v>76</v>
      </c>
      <c r="C34" s="70">
        <v>0.30000000000000004</v>
      </c>
      <c r="D34" s="70">
        <v>0.58200000000000007</v>
      </c>
      <c r="E34" s="27">
        <v>-0.28200000000000003</v>
      </c>
      <c r="F34" s="28">
        <v>0.51546391752577325</v>
      </c>
      <c r="H34" s="70">
        <v>0.29699999999999999</v>
      </c>
      <c r="I34" s="70">
        <v>0.61799999999999999</v>
      </c>
      <c r="J34" s="27">
        <v>-0.32100000000000001</v>
      </c>
      <c r="K34" s="28">
        <v>0.48058252427184467</v>
      </c>
      <c r="M34" s="70">
        <v>0.30099999999999999</v>
      </c>
      <c r="N34" s="70">
        <v>0.61699999999999999</v>
      </c>
      <c r="O34" s="27">
        <v>-0.316</v>
      </c>
      <c r="P34" s="28">
        <v>0.4878444084278768</v>
      </c>
      <c r="R34" s="70">
        <v>0.315</v>
      </c>
      <c r="S34" s="70">
        <v>0.62399999999999989</v>
      </c>
      <c r="T34" s="27">
        <v>-0.30899999999999989</v>
      </c>
      <c r="U34" s="28">
        <v>0.5048076923076924</v>
      </c>
      <c r="W34" s="26">
        <v>0.318</v>
      </c>
      <c r="X34" s="26">
        <v>0.627</v>
      </c>
      <c r="Y34" s="27">
        <v>-0.309</v>
      </c>
      <c r="Z34" s="28">
        <v>0.50717703349282295</v>
      </c>
      <c r="AB34" s="109">
        <v>0.33200000000000002</v>
      </c>
      <c r="AC34" s="109">
        <v>0.64700000000000002</v>
      </c>
      <c r="AD34" s="27">
        <v>-0.315</v>
      </c>
      <c r="AE34" s="28">
        <v>0.51313755795981453</v>
      </c>
    </row>
    <row r="35" spans="2:31">
      <c r="B35" s="22" t="s">
        <v>77</v>
      </c>
      <c r="C35" s="70">
        <v>0.222</v>
      </c>
      <c r="D35" s="70">
        <v>0.56999999999999995</v>
      </c>
      <c r="E35" s="27">
        <v>-0.34799999999999998</v>
      </c>
      <c r="F35" s="28">
        <v>0.38947368421052636</v>
      </c>
      <c r="H35" s="70">
        <v>0.24400000000000002</v>
      </c>
      <c r="I35" s="70">
        <v>0.56900000000000006</v>
      </c>
      <c r="J35" s="27">
        <v>-0.32500000000000007</v>
      </c>
      <c r="K35" s="28">
        <v>0.4288224956063269</v>
      </c>
      <c r="M35" s="70">
        <v>0.29100000000000004</v>
      </c>
      <c r="N35" s="70">
        <v>0.627</v>
      </c>
      <c r="O35" s="27">
        <v>-0.33599999999999997</v>
      </c>
      <c r="P35" s="28">
        <v>0.4641148325358852</v>
      </c>
      <c r="R35" s="70">
        <v>0.29300000000000004</v>
      </c>
      <c r="S35" s="70">
        <v>0.64800000000000002</v>
      </c>
      <c r="T35" s="27">
        <v>-0.35499999999999998</v>
      </c>
      <c r="U35" s="28">
        <v>0.45216049382716056</v>
      </c>
      <c r="W35" s="26">
        <v>0.255</v>
      </c>
      <c r="X35" s="26">
        <v>0.61899999999999999</v>
      </c>
      <c r="Y35" s="27">
        <v>-0.36399999999999999</v>
      </c>
      <c r="Z35" s="28">
        <v>0.41195476575121165</v>
      </c>
      <c r="AB35" s="70">
        <v>0.28899999999999998</v>
      </c>
      <c r="AC35" s="70">
        <v>0.64900000000000002</v>
      </c>
      <c r="AD35" s="27">
        <v>-0.36000000000000004</v>
      </c>
      <c r="AE35" s="28">
        <v>0.44530046224961473</v>
      </c>
    </row>
    <row r="36" spans="2:31">
      <c r="B36" s="23" t="s">
        <v>78</v>
      </c>
      <c r="C36" s="29">
        <v>0.20399999999999999</v>
      </c>
      <c r="D36" s="29">
        <v>0.52</v>
      </c>
      <c r="E36" s="30">
        <v>-0.31600000000000006</v>
      </c>
      <c r="F36" s="18">
        <v>0.39230769230769225</v>
      </c>
      <c r="G36" s="14"/>
      <c r="H36" s="29">
        <v>0.24299999999999999</v>
      </c>
      <c r="I36" s="29">
        <v>0.54500000000000004</v>
      </c>
      <c r="J36" s="30">
        <v>-0.30200000000000005</v>
      </c>
      <c r="K36" s="18">
        <v>0.44587155963302749</v>
      </c>
      <c r="L36" s="14"/>
      <c r="M36" s="29">
        <v>0.19899999999999998</v>
      </c>
      <c r="N36" s="29">
        <v>0.52200000000000002</v>
      </c>
      <c r="O36" s="30">
        <v>-0.32300000000000006</v>
      </c>
      <c r="P36" s="18">
        <v>0.38122605363984668</v>
      </c>
      <c r="Q36" s="14"/>
      <c r="R36" s="29">
        <v>0.22699999999999998</v>
      </c>
      <c r="S36" s="29">
        <v>0.54200000000000004</v>
      </c>
      <c r="T36" s="30">
        <v>-0.31500000000000006</v>
      </c>
      <c r="U36" s="18">
        <v>0.41881918819188185</v>
      </c>
      <c r="V36" s="14"/>
      <c r="W36" s="29">
        <v>0.27500000000000002</v>
      </c>
      <c r="X36" s="29">
        <v>0.57999999999999996</v>
      </c>
      <c r="Y36" s="30">
        <v>-0.30499999999999994</v>
      </c>
      <c r="Z36" s="18">
        <v>0.47413793103448282</v>
      </c>
      <c r="AA36" s="14"/>
      <c r="AB36" s="29">
        <v>0.23300000000000001</v>
      </c>
      <c r="AC36" s="29">
        <v>0.55900000000000005</v>
      </c>
      <c r="AD36" s="30">
        <v>-0.32600000000000007</v>
      </c>
      <c r="AE36" s="18">
        <v>0.41681574239713776</v>
      </c>
    </row>
    <row r="37" spans="2:31">
      <c r="B37" s="62"/>
      <c r="C37" s="323">
        <v>2020</v>
      </c>
      <c r="D37" s="323"/>
      <c r="E37" s="323"/>
      <c r="F37" s="323"/>
      <c r="H37" s="323">
        <v>2021</v>
      </c>
      <c r="I37" s="323"/>
      <c r="J37" s="322"/>
      <c r="K37" s="322"/>
      <c r="L37" s="70"/>
      <c r="M37" s="70"/>
      <c r="N37" s="27"/>
      <c r="O37" s="28"/>
      <c r="Q37" s="70"/>
      <c r="R37" s="70"/>
      <c r="S37" s="27"/>
      <c r="T37" s="28"/>
      <c r="V37" s="70"/>
      <c r="W37" s="70"/>
      <c r="X37" s="27"/>
      <c r="Y37" s="28"/>
      <c r="AA37" s="70"/>
      <c r="AB37" s="70"/>
      <c r="AC37" s="27"/>
      <c r="AD37" s="28"/>
    </row>
    <row r="38" spans="2:31" ht="35.5">
      <c r="B38" s="19" t="s">
        <v>72</v>
      </c>
      <c r="C38" s="24" t="s">
        <v>64</v>
      </c>
      <c r="D38" s="24" t="s">
        <v>73</v>
      </c>
      <c r="E38" s="25" t="s">
        <v>56</v>
      </c>
      <c r="F38" s="25" t="s">
        <v>74</v>
      </c>
      <c r="H38" s="178" t="s">
        <v>64</v>
      </c>
      <c r="I38" s="178" t="s">
        <v>73</v>
      </c>
      <c r="J38" s="36" t="s">
        <v>56</v>
      </c>
      <c r="K38" s="36" t="s">
        <v>74</v>
      </c>
      <c r="L38" s="70"/>
      <c r="M38" s="70"/>
      <c r="N38" s="27"/>
      <c r="O38" s="28"/>
      <c r="Q38" s="70"/>
      <c r="R38" s="70"/>
      <c r="S38" s="27"/>
      <c r="T38" s="28"/>
      <c r="V38" s="70"/>
      <c r="W38" s="70"/>
      <c r="X38" s="27"/>
      <c r="Y38" s="28"/>
      <c r="AA38" s="70"/>
      <c r="AB38" s="70"/>
      <c r="AC38" s="27"/>
      <c r="AD38" s="28"/>
    </row>
    <row r="39" spans="2:31">
      <c r="B39" s="22" t="s">
        <v>75</v>
      </c>
      <c r="C39" s="109"/>
      <c r="D39" s="109"/>
      <c r="E39" s="27"/>
      <c r="F39" s="28"/>
      <c r="H39" s="164">
        <v>0.39100000000000001</v>
      </c>
      <c r="I39" s="164">
        <v>0.68700000000000006</v>
      </c>
      <c r="J39" s="138">
        <v>-0.29600000000000004</v>
      </c>
      <c r="K39" s="284">
        <v>0.56914119359534199</v>
      </c>
      <c r="M39" s="70"/>
      <c r="N39" s="27"/>
      <c r="O39" s="28"/>
      <c r="Q39" s="70"/>
      <c r="R39" s="70"/>
      <c r="S39" s="27"/>
      <c r="T39" s="28"/>
      <c r="V39" s="70"/>
      <c r="W39" s="70"/>
      <c r="X39" s="27"/>
      <c r="Y39" s="28"/>
      <c r="AA39" s="70"/>
      <c r="AB39" s="70"/>
      <c r="AC39" s="27"/>
      <c r="AD39" s="28"/>
    </row>
    <row r="40" spans="2:31">
      <c r="B40" s="22" t="s">
        <v>76</v>
      </c>
      <c r="C40" s="109"/>
      <c r="D40" s="109"/>
      <c r="E40" s="27"/>
      <c r="F40" s="28"/>
      <c r="H40" s="109">
        <v>0.33600000000000002</v>
      </c>
      <c r="I40" s="109">
        <v>0.64900000000000002</v>
      </c>
      <c r="J40" s="27">
        <v>-0.313</v>
      </c>
      <c r="K40" s="228">
        <v>0.51771956856702617</v>
      </c>
      <c r="M40" s="70"/>
      <c r="N40" s="27"/>
      <c r="O40" s="28"/>
      <c r="Q40" s="70"/>
      <c r="R40" s="70"/>
      <c r="S40" s="27"/>
      <c r="T40" s="28"/>
      <c r="V40" s="70"/>
      <c r="W40" s="70"/>
      <c r="X40" s="27"/>
      <c r="Y40" s="28"/>
      <c r="AA40" s="70"/>
      <c r="AB40" s="70"/>
      <c r="AC40" s="27"/>
      <c r="AD40" s="28"/>
    </row>
    <row r="41" spans="2:31">
      <c r="B41" s="22" t="s">
        <v>77</v>
      </c>
      <c r="C41" s="109"/>
      <c r="D41" s="109"/>
      <c r="E41" s="27"/>
      <c r="F41" s="28"/>
      <c r="H41" s="109">
        <v>0.28399999999999997</v>
      </c>
      <c r="I41" s="109">
        <v>0.63</v>
      </c>
      <c r="J41" s="27">
        <v>-0.34600000000000003</v>
      </c>
      <c r="K41" s="228">
        <v>0.45079365079365075</v>
      </c>
      <c r="M41" s="70"/>
      <c r="N41" s="27"/>
      <c r="O41" s="28"/>
      <c r="Q41" s="70"/>
      <c r="R41" s="70"/>
      <c r="S41" s="27"/>
      <c r="T41" s="28"/>
      <c r="V41" s="70"/>
      <c r="W41" s="70"/>
      <c r="X41" s="27"/>
      <c r="Y41" s="28"/>
      <c r="AA41" s="70"/>
      <c r="AB41" s="70"/>
      <c r="AC41" s="27"/>
      <c r="AD41" s="28"/>
    </row>
    <row r="42" spans="2:31">
      <c r="B42" s="23" t="s">
        <v>78</v>
      </c>
      <c r="C42" s="165"/>
      <c r="D42" s="165"/>
      <c r="E42" s="30"/>
      <c r="F42" s="18"/>
      <c r="H42" s="165">
        <v>0.219</v>
      </c>
      <c r="I42" s="165">
        <v>0.52400000000000002</v>
      </c>
      <c r="J42" s="30">
        <v>-0.30500000000000005</v>
      </c>
      <c r="K42" s="285">
        <v>0.41793893129770993</v>
      </c>
      <c r="M42" s="70"/>
      <c r="N42" s="27"/>
      <c r="O42" s="28"/>
      <c r="Q42" s="70"/>
      <c r="R42" s="70"/>
      <c r="S42" s="27"/>
      <c r="T42" s="28"/>
      <c r="V42" s="70"/>
      <c r="W42" s="70"/>
      <c r="X42" s="27"/>
      <c r="Y42" s="28"/>
      <c r="AA42" s="70"/>
      <c r="AB42" s="70"/>
      <c r="AC42" s="27"/>
      <c r="AD42" s="28"/>
    </row>
    <row r="43" spans="2:31">
      <c r="B43" s="21" t="s">
        <v>82</v>
      </c>
    </row>
    <row r="44" spans="2:31">
      <c r="B44" s="21" t="s">
        <v>80</v>
      </c>
    </row>
    <row r="45" spans="2:31">
      <c r="B45" s="21" t="s">
        <v>83</v>
      </c>
    </row>
    <row r="46" spans="2:31">
      <c r="B46" s="21" t="s">
        <v>84</v>
      </c>
    </row>
    <row r="47" spans="2:31">
      <c r="B47" s="21" t="s">
        <v>85</v>
      </c>
    </row>
    <row r="48" spans="2:31">
      <c r="B48" s="21" t="s">
        <v>86</v>
      </c>
    </row>
  </sheetData>
  <mergeCells count="29">
    <mergeCell ref="H37:K37"/>
    <mergeCell ref="B23:D23"/>
    <mergeCell ref="C37:F37"/>
    <mergeCell ref="AB2:AE2"/>
    <mergeCell ref="W8:Z8"/>
    <mergeCell ref="C31:F31"/>
    <mergeCell ref="H31:K31"/>
    <mergeCell ref="M31:P31"/>
    <mergeCell ref="R31:U31"/>
    <mergeCell ref="W31:Z31"/>
    <mergeCell ref="C2:F2"/>
    <mergeCell ref="H2:K2"/>
    <mergeCell ref="M2:P2"/>
    <mergeCell ref="R2:U2"/>
    <mergeCell ref="W2:Z2"/>
    <mergeCell ref="C8:F8"/>
    <mergeCell ref="W25:Z25"/>
    <mergeCell ref="AB8:AE8"/>
    <mergeCell ref="AB31:AE31"/>
    <mergeCell ref="M8:P8"/>
    <mergeCell ref="AB25:AE25"/>
    <mergeCell ref="C25:F25"/>
    <mergeCell ref="H25:K25"/>
    <mergeCell ref="M25:P25"/>
    <mergeCell ref="R25:U25"/>
    <mergeCell ref="R8:U8"/>
    <mergeCell ref="C14:F14"/>
    <mergeCell ref="H8:K8"/>
    <mergeCell ref="H14:K14"/>
  </mergeCells>
  <phoneticPr fontId="95" type="noConversion"/>
  <hyperlinks>
    <hyperlink ref="A1" r:id="rId1" location="Index!A1" xr:uid="{5AB32474-83B1-42EB-B1D1-19A3FA706303}"/>
  </hyperlinks>
  <pageMargins left="0.25" right="0.25" top="0.75" bottom="0.75" header="0.3" footer="0.3"/>
  <pageSetup paperSize="9" scale="59" orientation="landscape" r:id="rId2"/>
  <headerFooter>
    <oddFooter>&amp;L&amp;1#&amp;"Calibri"&amp;11&amp;K000000OFFICIAL: Sensitive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E320-C20D-4B3A-B133-635636E594E7}">
  <dimension ref="A1:Z10"/>
  <sheetViews>
    <sheetView showGridLines="0" zoomScaleNormal="100" zoomScaleSheetLayoutView="80" workbookViewId="0">
      <selection activeCell="B10" sqref="B10:K10"/>
    </sheetView>
  </sheetViews>
  <sheetFormatPr defaultRowHeight="15" customHeight="1"/>
  <cols>
    <col min="1" max="1" width="6.1796875" customWidth="1"/>
    <col min="2" max="2" width="16.7265625" customWidth="1"/>
    <col min="3" max="3" width="11.81640625" customWidth="1"/>
    <col min="4" max="4" width="12" customWidth="1"/>
    <col min="6" max="6" width="8.1796875" customWidth="1"/>
    <col min="7" max="7" width="3.1796875" customWidth="1"/>
    <col min="8" max="8" width="12.1796875" customWidth="1"/>
    <col min="9" max="9" width="11.1796875" customWidth="1"/>
    <col min="12" max="12" width="3.1796875" customWidth="1"/>
    <col min="17" max="17" width="3.1796875" customWidth="1"/>
    <col min="22" max="22" width="3.1796875" customWidth="1"/>
  </cols>
  <sheetData>
    <row r="1" spans="1:26" ht="14.5">
      <c r="A1" s="2" t="s">
        <v>50</v>
      </c>
      <c r="B1" s="100" t="s">
        <v>87</v>
      </c>
      <c r="C1" s="14"/>
      <c r="D1" s="14"/>
      <c r="E1" s="14"/>
      <c r="F1" s="14"/>
      <c r="G1" s="14"/>
      <c r="H1" s="14"/>
      <c r="I1" s="14"/>
      <c r="J1" s="14"/>
      <c r="K1" s="14"/>
    </row>
    <row r="2" spans="1:26" ht="15" customHeight="1">
      <c r="B2" s="327" t="s">
        <v>72</v>
      </c>
      <c r="C2" s="326">
        <v>2017</v>
      </c>
      <c r="D2" s="326"/>
      <c r="E2" s="326"/>
      <c r="F2" s="326"/>
      <c r="H2" s="326">
        <v>2018</v>
      </c>
      <c r="I2" s="326"/>
      <c r="J2" s="326"/>
      <c r="K2" s="326"/>
      <c r="L2" s="315"/>
      <c r="M2" s="326" t="s">
        <v>88</v>
      </c>
      <c r="N2" s="326"/>
      <c r="O2" s="326"/>
      <c r="P2" s="326"/>
      <c r="Q2" s="315"/>
      <c r="R2" s="326" t="s">
        <v>89</v>
      </c>
      <c r="S2" s="326"/>
      <c r="T2" s="326"/>
      <c r="U2" s="326"/>
      <c r="V2" s="315"/>
      <c r="W2" s="326" t="s">
        <v>90</v>
      </c>
      <c r="X2" s="326"/>
      <c r="Y2" s="326"/>
      <c r="Z2" s="326"/>
    </row>
    <row r="3" spans="1:26" ht="35.5">
      <c r="B3" s="328"/>
      <c r="C3" s="24" t="s">
        <v>91</v>
      </c>
      <c r="D3" s="24" t="s">
        <v>92</v>
      </c>
      <c r="E3" s="25" t="s">
        <v>93</v>
      </c>
      <c r="F3" s="25" t="s">
        <v>74</v>
      </c>
      <c r="G3" s="14"/>
      <c r="H3" s="24" t="s">
        <v>91</v>
      </c>
      <c r="I3" s="24" t="s">
        <v>92</v>
      </c>
      <c r="J3" s="25" t="s">
        <v>93</v>
      </c>
      <c r="K3" s="25" t="s">
        <v>74</v>
      </c>
      <c r="L3" s="25"/>
      <c r="M3" s="24" t="s">
        <v>91</v>
      </c>
      <c r="N3" s="24" t="s">
        <v>92</v>
      </c>
      <c r="O3" s="25" t="s">
        <v>93</v>
      </c>
      <c r="P3" s="25" t="s">
        <v>74</v>
      </c>
      <c r="Q3" s="36"/>
      <c r="R3" s="178" t="s">
        <v>91</v>
      </c>
      <c r="S3" s="178" t="s">
        <v>92</v>
      </c>
      <c r="T3" s="36" t="s">
        <v>93</v>
      </c>
      <c r="U3" s="36" t="s">
        <v>74</v>
      </c>
      <c r="V3" s="36"/>
      <c r="W3" s="178" t="s">
        <v>91</v>
      </c>
      <c r="X3" s="178" t="s">
        <v>92</v>
      </c>
      <c r="Y3" s="36" t="s">
        <v>93</v>
      </c>
      <c r="Z3" s="36" t="s">
        <v>74</v>
      </c>
    </row>
    <row r="4" spans="1:26" ht="14.5">
      <c r="B4" s="68" t="s">
        <v>94</v>
      </c>
      <c r="C4" s="28">
        <v>80.400000000000006</v>
      </c>
      <c r="D4" s="28">
        <v>81.7</v>
      </c>
      <c r="E4" s="28">
        <f>C4-D4</f>
        <v>-1.2999999999999972</v>
      </c>
      <c r="F4" s="28">
        <f>C4/D4</f>
        <v>0.98408812729498163</v>
      </c>
      <c r="H4" s="17">
        <v>79.3</v>
      </c>
      <c r="I4" s="17">
        <v>81.2</v>
      </c>
      <c r="J4" s="28">
        <f>H4-I4</f>
        <v>-1.9000000000000057</v>
      </c>
      <c r="K4" s="28">
        <f>H4/I4</f>
        <v>0.97660098522167482</v>
      </c>
      <c r="L4" s="28"/>
      <c r="M4" s="166">
        <v>77.900000000000006</v>
      </c>
      <c r="N4" s="139">
        <v>81</v>
      </c>
      <c r="O4" s="139">
        <f>M4-N4</f>
        <v>-3.0999999999999943</v>
      </c>
      <c r="P4" s="139">
        <f>M4/N4</f>
        <v>0.96172839506172847</v>
      </c>
      <c r="Q4" s="28"/>
      <c r="R4" s="213">
        <v>75.099999999999994</v>
      </c>
      <c r="S4" s="213">
        <v>79.2</v>
      </c>
      <c r="T4" s="213">
        <f>R4-S4</f>
        <v>-4.1000000000000085</v>
      </c>
      <c r="U4" s="213">
        <f>R4/S4</f>
        <v>0.94823232323232309</v>
      </c>
      <c r="V4" s="28"/>
      <c r="W4" s="28">
        <v>77.3</v>
      </c>
      <c r="X4" s="28">
        <v>79.5</v>
      </c>
      <c r="Y4" s="28">
        <f>W4-X4</f>
        <v>-2.2000000000000028</v>
      </c>
      <c r="Z4" s="28">
        <f>W4/X4</f>
        <v>0.97232704402515724</v>
      </c>
    </row>
    <row r="5" spans="1:26" ht="14.5">
      <c r="B5" s="68" t="s">
        <v>95</v>
      </c>
      <c r="C5" s="28">
        <v>48.1</v>
      </c>
      <c r="D5" s="28">
        <v>56</v>
      </c>
      <c r="E5" s="28">
        <f t="shared" ref="E5:E7" si="0">C5-D5</f>
        <v>-7.8999999999999986</v>
      </c>
      <c r="F5" s="28">
        <f t="shared" ref="F5:F7" si="1">C5/D5</f>
        <v>0.85892857142857149</v>
      </c>
      <c r="H5" s="17">
        <v>52.8</v>
      </c>
      <c r="I5" s="17">
        <v>56.7</v>
      </c>
      <c r="J5" s="28">
        <f t="shared" ref="J5:J7" si="2">H5-I5</f>
        <v>-3.9000000000000057</v>
      </c>
      <c r="K5" s="28">
        <f t="shared" ref="K5:K7" si="3">H5/I5</f>
        <v>0.93121693121693117</v>
      </c>
      <c r="L5" s="28"/>
      <c r="M5" s="17">
        <v>51.8</v>
      </c>
      <c r="N5" s="28">
        <v>56</v>
      </c>
      <c r="O5" s="28">
        <f t="shared" ref="O5:O7" si="4">M5-N5</f>
        <v>-4.2000000000000028</v>
      </c>
      <c r="P5" s="28">
        <f t="shared" ref="P5:P7" si="5">M5/N5</f>
        <v>0.92499999999999993</v>
      </c>
      <c r="Q5" s="28"/>
      <c r="R5" s="28">
        <v>52</v>
      </c>
      <c r="S5" s="28">
        <v>59.9</v>
      </c>
      <c r="T5" s="28">
        <f t="shared" ref="T5:T7" si="6">R5-S5</f>
        <v>-7.8999999999999986</v>
      </c>
      <c r="U5" s="28">
        <f t="shared" ref="U5:U7" si="7">R5/S5</f>
        <v>0.86811352253756258</v>
      </c>
      <c r="V5" s="28"/>
      <c r="W5" s="28">
        <v>47.7</v>
      </c>
      <c r="X5" s="28">
        <v>53.2</v>
      </c>
      <c r="Y5" s="28">
        <f t="shared" ref="Y5:Y7" si="8">W5-X5</f>
        <v>-5.5</v>
      </c>
      <c r="Z5" s="28">
        <f>W5/X5</f>
        <v>0.89661654135338342</v>
      </c>
    </row>
    <row r="6" spans="1:26" ht="14.5">
      <c r="B6" s="68" t="s">
        <v>96</v>
      </c>
      <c r="C6" s="28">
        <v>44</v>
      </c>
      <c r="D6" s="28">
        <v>52.8</v>
      </c>
      <c r="E6" s="28">
        <f t="shared" si="0"/>
        <v>-8.7999999999999972</v>
      </c>
      <c r="F6" s="28">
        <f t="shared" si="1"/>
        <v>0.83333333333333337</v>
      </c>
      <c r="H6" s="17">
        <v>47.1</v>
      </c>
      <c r="I6" s="17">
        <v>53.1</v>
      </c>
      <c r="J6" s="28">
        <f t="shared" si="2"/>
        <v>-6</v>
      </c>
      <c r="K6" s="28">
        <f t="shared" si="3"/>
        <v>0.88700564971751417</v>
      </c>
      <c r="L6" s="28"/>
      <c r="M6" s="17">
        <v>47.6</v>
      </c>
      <c r="N6" s="17">
        <v>53.3</v>
      </c>
      <c r="O6" s="28">
        <f t="shared" si="4"/>
        <v>-5.6999999999999957</v>
      </c>
      <c r="P6" s="28">
        <f t="shared" si="5"/>
        <v>0.89305816135084437</v>
      </c>
      <c r="Q6" s="28"/>
      <c r="R6" s="28">
        <v>51</v>
      </c>
      <c r="S6" s="17">
        <v>59.4</v>
      </c>
      <c r="T6" s="28">
        <f t="shared" si="6"/>
        <v>-8.3999999999999986</v>
      </c>
      <c r="U6" s="28">
        <f t="shared" si="7"/>
        <v>0.85858585858585856</v>
      </c>
      <c r="V6" s="28"/>
      <c r="W6" s="28">
        <v>44</v>
      </c>
      <c r="X6" s="28">
        <v>50.1</v>
      </c>
      <c r="Y6" s="28">
        <f t="shared" si="8"/>
        <v>-6.1000000000000014</v>
      </c>
      <c r="Z6" s="28">
        <f t="shared" ref="Z6:Z7" si="9">W6/X6</f>
        <v>0.8782435129740519</v>
      </c>
    </row>
    <row r="7" spans="1:26" ht="14.5">
      <c r="B7" s="314" t="s">
        <v>97</v>
      </c>
      <c r="C7" s="18">
        <v>62.1</v>
      </c>
      <c r="D7" s="18">
        <v>66.099999999999994</v>
      </c>
      <c r="E7" s="18">
        <f t="shared" si="0"/>
        <v>-3.9999999999999929</v>
      </c>
      <c r="F7" s="18">
        <f t="shared" si="1"/>
        <v>0.93948562783661127</v>
      </c>
      <c r="G7" s="14"/>
      <c r="H7" s="18">
        <v>63.5</v>
      </c>
      <c r="I7" s="18">
        <v>66.2</v>
      </c>
      <c r="J7" s="18">
        <f t="shared" si="2"/>
        <v>-2.7000000000000028</v>
      </c>
      <c r="K7" s="18">
        <f t="shared" si="3"/>
        <v>0.95921450151057397</v>
      </c>
      <c r="L7" s="18"/>
      <c r="M7" s="18">
        <v>62.8</v>
      </c>
      <c r="N7" s="18">
        <v>65.900000000000006</v>
      </c>
      <c r="O7" s="18">
        <f t="shared" si="4"/>
        <v>-3.1000000000000085</v>
      </c>
      <c r="P7" s="18">
        <f t="shared" si="5"/>
        <v>0.9529590288315628</v>
      </c>
      <c r="Q7" s="18"/>
      <c r="R7" s="18">
        <v>63.1</v>
      </c>
      <c r="S7" s="18">
        <v>68.3</v>
      </c>
      <c r="T7" s="18">
        <f t="shared" si="6"/>
        <v>-5.1999999999999957</v>
      </c>
      <c r="U7" s="18">
        <f t="shared" si="7"/>
        <v>0.92386530014641299</v>
      </c>
      <c r="V7" s="18"/>
      <c r="W7" s="18">
        <v>60.2</v>
      </c>
      <c r="X7" s="18">
        <v>63.4</v>
      </c>
      <c r="Y7" s="18">
        <f t="shared" si="8"/>
        <v>-3.1999999999999957</v>
      </c>
      <c r="Z7" s="18">
        <f t="shared" si="9"/>
        <v>0.94952681388012627</v>
      </c>
    </row>
    <row r="8" spans="1:26" ht="14.5">
      <c r="B8" s="8" t="s">
        <v>98</v>
      </c>
    </row>
    <row r="9" spans="1:26" ht="14.5">
      <c r="B9" s="20" t="s">
        <v>99</v>
      </c>
    </row>
    <row r="10" spans="1:26" ht="28.5" customHeight="1">
      <c r="B10" s="325" t="s">
        <v>100</v>
      </c>
      <c r="C10" s="325"/>
      <c r="D10" s="325"/>
      <c r="E10" s="325"/>
      <c r="F10" s="325"/>
      <c r="G10" s="325"/>
      <c r="H10" s="325"/>
      <c r="I10" s="325"/>
      <c r="J10" s="325"/>
      <c r="K10" s="325"/>
    </row>
  </sheetData>
  <mergeCells count="7">
    <mergeCell ref="B10:K10"/>
    <mergeCell ref="W2:Z2"/>
    <mergeCell ref="B2:B3"/>
    <mergeCell ref="C2:F2"/>
    <mergeCell ref="H2:K2"/>
    <mergeCell ref="M2:P2"/>
    <mergeCell ref="R2:U2"/>
  </mergeCells>
  <hyperlinks>
    <hyperlink ref="A1" r:id="rId1" location="Index!A1" xr:uid="{9C55DD63-0D7F-4955-8D7A-4FBB926CA6FD}"/>
  </hyperlinks>
  <pageMargins left="0.7" right="0.7" top="0.75" bottom="0.75" header="0.3" footer="0.3"/>
  <pageSetup paperSize="9" scale="98" orientation="landscape" r:id="rId2"/>
  <headerFooter>
    <oddFooter>&amp;L&amp;1#&amp;"Calibri"&amp;11&amp;K000000OFFICIAL: Sensitive</oddFooter>
  </headerFooter>
  <colBreaks count="1" manualBreakCount="1">
    <brk id="12" max="9"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57E76-8852-41C6-B488-26844A2CE2E3}">
  <dimension ref="A1:AU1048557"/>
  <sheetViews>
    <sheetView showGridLines="0" zoomScale="130" zoomScaleNormal="130" zoomScaleSheetLayoutView="40" workbookViewId="0">
      <selection activeCell="B23" sqref="B23"/>
    </sheetView>
  </sheetViews>
  <sheetFormatPr defaultRowHeight="14.5"/>
  <cols>
    <col min="1" max="1" width="6.7265625" customWidth="1"/>
    <col min="2" max="2" width="10.54296875" style="3" customWidth="1"/>
    <col min="3" max="3" width="13.81640625" style="3" customWidth="1"/>
    <col min="4" max="4" width="15.81640625" style="3" customWidth="1"/>
    <col min="5" max="5" width="12.81640625" style="3" customWidth="1"/>
    <col min="6" max="6" width="11.81640625" style="3" customWidth="1"/>
    <col min="7" max="7" width="6.81640625" style="3" customWidth="1"/>
    <col min="8" max="8" width="12.26953125" style="3" customWidth="1"/>
    <col min="9" max="9" width="17" style="3" customWidth="1"/>
    <col min="10" max="10" width="8.7265625" style="3"/>
    <col min="11" max="11" width="8.81640625" style="3" bestFit="1" customWidth="1"/>
    <col min="12" max="12" width="5.54296875" style="3" customWidth="1"/>
    <col min="13" max="13" width="12.81640625" style="3" customWidth="1"/>
    <col min="14" max="14" width="16.26953125" style="3" customWidth="1"/>
    <col min="15" max="16" width="8.7265625" style="3"/>
    <col min="17" max="17" width="5.7265625" style="3" customWidth="1"/>
    <col min="18" max="18" width="12" style="3" customWidth="1"/>
    <col min="19" max="19" width="15.7265625" style="3" customWidth="1"/>
    <col min="20" max="21" width="8.7265625" style="3"/>
    <col min="22" max="22" width="4.81640625" style="3" customWidth="1"/>
    <col min="23" max="23" width="12" style="3" customWidth="1"/>
    <col min="24" max="24" width="16.54296875" style="3" customWidth="1"/>
    <col min="25" max="26" width="8.7265625" style="3"/>
    <col min="27" max="27" width="6.453125" style="3" customWidth="1"/>
    <col min="28" max="28" width="11.7265625" style="3" customWidth="1"/>
    <col min="29" max="29" width="15.453125" style="3" customWidth="1"/>
    <col min="30" max="41" width="8.7265625" style="3"/>
  </cols>
  <sheetData>
    <row r="1" spans="1:47">
      <c r="A1" s="241" t="s">
        <v>50</v>
      </c>
      <c r="B1" s="330"/>
      <c r="C1" s="330"/>
      <c r="D1" s="330"/>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42"/>
      <c r="AQ1" s="242"/>
      <c r="AR1" s="242"/>
      <c r="AS1" s="242"/>
      <c r="AT1" s="242"/>
      <c r="AU1" s="242"/>
    </row>
    <row r="2" spans="1:47" ht="15" customHeight="1">
      <c r="A2" s="242"/>
      <c r="B2" s="103" t="s">
        <v>101</v>
      </c>
      <c r="C2" s="103"/>
      <c r="D2" s="103"/>
      <c r="E2" s="103"/>
      <c r="F2" s="103"/>
      <c r="G2" s="103"/>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42"/>
      <c r="AQ2" s="242"/>
      <c r="AR2" s="242"/>
      <c r="AS2" s="242"/>
      <c r="AT2" s="242"/>
      <c r="AU2" s="242"/>
    </row>
    <row r="3" spans="1:47">
      <c r="A3" s="242"/>
      <c r="B3" s="292" t="s">
        <v>102</v>
      </c>
      <c r="C3" s="329">
        <v>2014</v>
      </c>
      <c r="D3" s="329"/>
      <c r="E3" s="329"/>
      <c r="F3" s="329"/>
      <c r="G3" s="293"/>
      <c r="H3" s="329">
        <v>2015</v>
      </c>
      <c r="I3" s="329"/>
      <c r="J3" s="329"/>
      <c r="K3" s="329"/>
      <c r="L3" s="162"/>
      <c r="M3" s="329">
        <v>2016</v>
      </c>
      <c r="N3" s="329"/>
      <c r="O3" s="329"/>
      <c r="P3" s="329"/>
      <c r="Q3" s="162"/>
      <c r="R3" s="329">
        <v>2017</v>
      </c>
      <c r="S3" s="329"/>
      <c r="T3" s="329"/>
      <c r="U3" s="329"/>
      <c r="V3" s="162"/>
      <c r="W3" s="329">
        <v>2018</v>
      </c>
      <c r="X3" s="329"/>
      <c r="Y3" s="329"/>
      <c r="Z3" s="329"/>
      <c r="AA3" s="162"/>
      <c r="AB3" s="329">
        <v>2019</v>
      </c>
      <c r="AC3" s="329"/>
      <c r="AD3" s="329"/>
      <c r="AE3" s="329"/>
      <c r="AF3" s="291"/>
      <c r="AG3" s="329">
        <v>2020</v>
      </c>
      <c r="AH3" s="329"/>
      <c r="AI3" s="329"/>
      <c r="AJ3" s="329"/>
      <c r="AK3" s="291"/>
      <c r="AL3" s="329">
        <v>2021</v>
      </c>
      <c r="AM3" s="329"/>
      <c r="AN3" s="329"/>
      <c r="AO3" s="329"/>
      <c r="AP3" s="242"/>
      <c r="AQ3" s="242"/>
      <c r="AR3" s="242"/>
      <c r="AS3" s="242"/>
      <c r="AT3" s="242"/>
      <c r="AU3" s="242"/>
    </row>
    <row r="4" spans="1:47" s="160" customFormat="1" ht="35.5">
      <c r="A4" s="242"/>
      <c r="B4" s="294" t="s">
        <v>72</v>
      </c>
      <c r="C4" s="294" t="s">
        <v>64</v>
      </c>
      <c r="D4" s="294" t="s">
        <v>73</v>
      </c>
      <c r="E4" s="295" t="s">
        <v>93</v>
      </c>
      <c r="F4" s="295" t="s">
        <v>74</v>
      </c>
      <c r="G4" s="293"/>
      <c r="H4" s="294" t="s">
        <v>64</v>
      </c>
      <c r="I4" s="294" t="s">
        <v>73</v>
      </c>
      <c r="J4" s="295" t="s">
        <v>93</v>
      </c>
      <c r="K4" s="295" t="s">
        <v>74</v>
      </c>
      <c r="L4" s="162"/>
      <c r="M4" s="294" t="s">
        <v>64</v>
      </c>
      <c r="N4" s="294" t="s">
        <v>73</v>
      </c>
      <c r="O4" s="295" t="s">
        <v>93</v>
      </c>
      <c r="P4" s="295" t="s">
        <v>74</v>
      </c>
      <c r="Q4" s="162"/>
      <c r="R4" s="294" t="s">
        <v>64</v>
      </c>
      <c r="S4" s="294" t="s">
        <v>73</v>
      </c>
      <c r="T4" s="295" t="s">
        <v>93</v>
      </c>
      <c r="U4" s="295" t="s">
        <v>74</v>
      </c>
      <c r="V4" s="162"/>
      <c r="W4" s="294" t="s">
        <v>64</v>
      </c>
      <c r="X4" s="294" t="s">
        <v>73</v>
      </c>
      <c r="Y4" s="295" t="s">
        <v>93</v>
      </c>
      <c r="Z4" s="295" t="s">
        <v>74</v>
      </c>
      <c r="AA4" s="162"/>
      <c r="AB4" s="294" t="s">
        <v>64</v>
      </c>
      <c r="AC4" s="294" t="s">
        <v>73</v>
      </c>
      <c r="AD4" s="295" t="s">
        <v>93</v>
      </c>
      <c r="AE4" s="295" t="s">
        <v>74</v>
      </c>
      <c r="AF4" s="291"/>
      <c r="AG4" s="294" t="s">
        <v>64</v>
      </c>
      <c r="AH4" s="294" t="s">
        <v>73</v>
      </c>
      <c r="AI4" s="295" t="s">
        <v>93</v>
      </c>
      <c r="AJ4" s="295" t="s">
        <v>74</v>
      </c>
      <c r="AK4" s="291"/>
      <c r="AL4" s="294" t="s">
        <v>64</v>
      </c>
      <c r="AM4" s="294" t="s">
        <v>73</v>
      </c>
      <c r="AN4" s="295" t="s">
        <v>93</v>
      </c>
      <c r="AO4" s="295" t="s">
        <v>74</v>
      </c>
      <c r="AP4" s="242"/>
      <c r="AQ4" s="242"/>
      <c r="AR4" s="242"/>
      <c r="AS4" s="242"/>
      <c r="AT4" s="242"/>
      <c r="AU4" s="242"/>
    </row>
    <row r="5" spans="1:47">
      <c r="A5" s="242"/>
      <c r="B5" s="296" t="s">
        <v>103</v>
      </c>
      <c r="C5" s="162">
        <v>88.6</v>
      </c>
      <c r="D5" s="162">
        <v>93.1</v>
      </c>
      <c r="E5" s="162">
        <v>-4.5</v>
      </c>
      <c r="F5" s="162">
        <v>1</v>
      </c>
      <c r="G5" s="296"/>
      <c r="H5" s="162">
        <v>89.1</v>
      </c>
      <c r="I5" s="162">
        <v>93.7</v>
      </c>
      <c r="J5" s="162">
        <v>-4.5999999999999996</v>
      </c>
      <c r="K5" s="162">
        <v>1</v>
      </c>
      <c r="L5" s="162"/>
      <c r="M5" s="162">
        <v>89.4</v>
      </c>
      <c r="N5" s="162">
        <v>93.6</v>
      </c>
      <c r="O5" s="162">
        <v>-4.2</v>
      </c>
      <c r="P5" s="162">
        <v>1</v>
      </c>
      <c r="Q5" s="162"/>
      <c r="R5" s="162">
        <v>89.1</v>
      </c>
      <c r="S5" s="162">
        <v>93.3</v>
      </c>
      <c r="T5" s="162">
        <v>-4.2</v>
      </c>
      <c r="U5" s="162">
        <v>1</v>
      </c>
      <c r="V5" s="162"/>
      <c r="W5" s="162">
        <v>89.2</v>
      </c>
      <c r="X5" s="162">
        <v>93.1</v>
      </c>
      <c r="Y5" s="162">
        <v>-3.9</v>
      </c>
      <c r="Z5" s="162">
        <v>1</v>
      </c>
      <c r="AA5" s="162"/>
      <c r="AB5" s="162">
        <v>87.5</v>
      </c>
      <c r="AC5" s="162">
        <v>92.4</v>
      </c>
      <c r="AD5" s="162">
        <v>-4.9000000000000004</v>
      </c>
      <c r="AE5" s="162">
        <v>0.9</v>
      </c>
      <c r="AF5" s="291"/>
      <c r="AG5" s="162" t="s">
        <v>104</v>
      </c>
      <c r="AH5" s="162" t="s">
        <v>104</v>
      </c>
      <c r="AI5" s="162"/>
      <c r="AJ5" s="162"/>
      <c r="AK5" s="291"/>
      <c r="AL5" s="162">
        <v>87</v>
      </c>
      <c r="AM5" s="162">
        <v>93.3</v>
      </c>
      <c r="AN5" s="162">
        <v>-6.3</v>
      </c>
      <c r="AO5" s="162">
        <v>0.9</v>
      </c>
      <c r="AP5" s="242"/>
      <c r="AQ5" s="242"/>
      <c r="AR5" s="242"/>
      <c r="AS5" s="242"/>
      <c r="AT5" s="242"/>
      <c r="AU5" s="242"/>
    </row>
    <row r="6" spans="1:47">
      <c r="A6" s="242"/>
      <c r="B6" s="296" t="s">
        <v>105</v>
      </c>
      <c r="C6" s="162">
        <v>89.4</v>
      </c>
      <c r="D6" s="162">
        <v>93.4</v>
      </c>
      <c r="E6" s="162">
        <v>-4</v>
      </c>
      <c r="F6" s="162">
        <v>1</v>
      </c>
      <c r="G6" s="296"/>
      <c r="H6" s="162">
        <v>89.9</v>
      </c>
      <c r="I6" s="162">
        <v>94</v>
      </c>
      <c r="J6" s="162">
        <v>-4.0999999999999996</v>
      </c>
      <c r="K6" s="162">
        <v>1</v>
      </c>
      <c r="L6" s="162"/>
      <c r="M6" s="162">
        <v>89.6</v>
      </c>
      <c r="N6" s="162">
        <v>93.8</v>
      </c>
      <c r="O6" s="162">
        <v>-4.2</v>
      </c>
      <c r="P6" s="162">
        <v>1</v>
      </c>
      <c r="Q6" s="162"/>
      <c r="R6" s="162">
        <v>89.8</v>
      </c>
      <c r="S6" s="162">
        <v>93.6</v>
      </c>
      <c r="T6" s="162">
        <v>-3.8</v>
      </c>
      <c r="U6" s="162">
        <v>1</v>
      </c>
      <c r="V6" s="162"/>
      <c r="W6" s="162">
        <v>89.5</v>
      </c>
      <c r="X6" s="162">
        <v>93.4</v>
      </c>
      <c r="Y6" s="162">
        <v>-3.9</v>
      </c>
      <c r="Z6" s="162">
        <v>1</v>
      </c>
      <c r="AA6" s="162"/>
      <c r="AB6" s="162">
        <v>88.9</v>
      </c>
      <c r="AC6" s="162">
        <v>92.5</v>
      </c>
      <c r="AD6" s="162">
        <v>-3.6</v>
      </c>
      <c r="AE6" s="162">
        <v>1</v>
      </c>
      <c r="AF6" s="291"/>
      <c r="AG6" s="162" t="s">
        <v>104</v>
      </c>
      <c r="AH6" s="162" t="s">
        <v>104</v>
      </c>
      <c r="AI6" s="162"/>
      <c r="AJ6" s="162"/>
      <c r="AK6" s="291"/>
      <c r="AL6" s="162">
        <v>87.5</v>
      </c>
      <c r="AM6" s="162">
        <v>93.4</v>
      </c>
      <c r="AN6" s="162">
        <v>-5.9</v>
      </c>
      <c r="AO6" s="162">
        <v>0.9</v>
      </c>
      <c r="AP6" s="242"/>
      <c r="AQ6" s="242"/>
      <c r="AR6" s="242"/>
      <c r="AS6" s="242"/>
      <c r="AT6" s="242"/>
      <c r="AU6" s="242"/>
    </row>
    <row r="7" spans="1:47">
      <c r="A7" s="242"/>
      <c r="B7" s="296" t="s">
        <v>75</v>
      </c>
      <c r="C7" s="162">
        <v>89</v>
      </c>
      <c r="D7" s="162">
        <v>93.5</v>
      </c>
      <c r="E7" s="162">
        <v>-4.5</v>
      </c>
      <c r="F7" s="162">
        <v>1</v>
      </c>
      <c r="G7" s="296"/>
      <c r="H7" s="162">
        <v>89.5</v>
      </c>
      <c r="I7" s="162">
        <v>94.2</v>
      </c>
      <c r="J7" s="162">
        <v>-4.7</v>
      </c>
      <c r="K7" s="162">
        <v>1</v>
      </c>
      <c r="L7" s="162"/>
      <c r="M7" s="162">
        <v>89.8</v>
      </c>
      <c r="N7" s="162">
        <v>94</v>
      </c>
      <c r="O7" s="162">
        <v>-4.2</v>
      </c>
      <c r="P7" s="162">
        <v>1</v>
      </c>
      <c r="Q7" s="162"/>
      <c r="R7" s="162">
        <v>89.7</v>
      </c>
      <c r="S7" s="162">
        <v>93.7</v>
      </c>
      <c r="T7" s="162">
        <v>-4</v>
      </c>
      <c r="U7" s="162">
        <v>1</v>
      </c>
      <c r="V7" s="162"/>
      <c r="W7" s="162">
        <v>89.6</v>
      </c>
      <c r="X7" s="162">
        <v>93.5</v>
      </c>
      <c r="Y7" s="162">
        <v>-3.9</v>
      </c>
      <c r="Z7" s="162">
        <v>1</v>
      </c>
      <c r="AA7" s="162"/>
      <c r="AB7" s="162">
        <v>88.1</v>
      </c>
      <c r="AC7" s="162">
        <v>92.9</v>
      </c>
      <c r="AD7" s="162">
        <v>-4.8</v>
      </c>
      <c r="AE7" s="162">
        <v>0.9</v>
      </c>
      <c r="AF7" s="291"/>
      <c r="AG7" s="162" t="s">
        <v>104</v>
      </c>
      <c r="AH7" s="162" t="s">
        <v>104</v>
      </c>
      <c r="AI7" s="162"/>
      <c r="AJ7" s="162"/>
      <c r="AK7" s="291"/>
      <c r="AL7" s="162">
        <v>87.9</v>
      </c>
      <c r="AM7" s="162">
        <v>93.6</v>
      </c>
      <c r="AN7" s="162">
        <v>-5.7</v>
      </c>
      <c r="AO7" s="162">
        <v>0.9</v>
      </c>
      <c r="AP7" s="242"/>
      <c r="AQ7" s="242"/>
      <c r="AR7" s="242"/>
      <c r="AS7" s="242"/>
      <c r="AT7" s="242"/>
      <c r="AU7" s="242"/>
    </row>
    <row r="8" spans="1:47">
      <c r="A8" s="242"/>
      <c r="B8" s="296" t="s">
        <v>106</v>
      </c>
      <c r="C8" s="162">
        <v>89.5</v>
      </c>
      <c r="D8" s="162">
        <v>93.4</v>
      </c>
      <c r="E8" s="162">
        <v>-3.9</v>
      </c>
      <c r="F8" s="162">
        <v>1</v>
      </c>
      <c r="G8" s="296"/>
      <c r="H8" s="162">
        <v>89.3</v>
      </c>
      <c r="I8" s="162">
        <v>94.1</v>
      </c>
      <c r="J8" s="162">
        <v>-4.7</v>
      </c>
      <c r="K8" s="162">
        <v>0.9</v>
      </c>
      <c r="L8" s="162"/>
      <c r="M8" s="162">
        <v>89.2</v>
      </c>
      <c r="N8" s="162">
        <v>93.9</v>
      </c>
      <c r="O8" s="162">
        <v>-4.7</v>
      </c>
      <c r="P8" s="162">
        <v>0.9</v>
      </c>
      <c r="Q8" s="162"/>
      <c r="R8" s="162">
        <v>88.5</v>
      </c>
      <c r="S8" s="162">
        <v>93.6</v>
      </c>
      <c r="T8" s="162">
        <v>-5.0999999999999996</v>
      </c>
      <c r="U8" s="162">
        <v>0.9</v>
      </c>
      <c r="V8" s="162"/>
      <c r="W8" s="162">
        <v>88.8</v>
      </c>
      <c r="X8" s="162">
        <v>93.5</v>
      </c>
      <c r="Y8" s="162">
        <v>-4.7</v>
      </c>
      <c r="Z8" s="162">
        <v>0.9</v>
      </c>
      <c r="AA8" s="162"/>
      <c r="AB8" s="162">
        <v>88.1</v>
      </c>
      <c r="AC8" s="162">
        <v>92.7</v>
      </c>
      <c r="AD8" s="162">
        <v>-4.5999999999999996</v>
      </c>
      <c r="AE8" s="162">
        <v>1</v>
      </c>
      <c r="AF8" s="291"/>
      <c r="AG8" s="162" t="s">
        <v>104</v>
      </c>
      <c r="AH8" s="162" t="s">
        <v>104</v>
      </c>
      <c r="AI8" s="162"/>
      <c r="AJ8" s="162"/>
      <c r="AK8" s="291"/>
      <c r="AL8" s="162">
        <v>87.8</v>
      </c>
      <c r="AM8" s="162">
        <v>93.4</v>
      </c>
      <c r="AN8" s="162">
        <v>-5.6</v>
      </c>
      <c r="AO8" s="162">
        <v>0.9</v>
      </c>
      <c r="AP8" s="242"/>
      <c r="AQ8" s="242"/>
      <c r="AR8" s="242"/>
      <c r="AS8" s="242"/>
      <c r="AT8" s="242"/>
      <c r="AU8" s="242"/>
    </row>
    <row r="9" spans="1:47">
      <c r="A9" s="242"/>
      <c r="B9" s="296" t="s">
        <v>76</v>
      </c>
      <c r="C9" s="162">
        <v>88.1</v>
      </c>
      <c r="D9" s="162">
        <v>93.3</v>
      </c>
      <c r="E9" s="162">
        <v>-5.2</v>
      </c>
      <c r="F9" s="162">
        <v>0.9</v>
      </c>
      <c r="G9" s="296"/>
      <c r="H9" s="162">
        <v>89.5</v>
      </c>
      <c r="I9" s="162">
        <v>94.1</v>
      </c>
      <c r="J9" s="162">
        <v>-4.5999999999999996</v>
      </c>
      <c r="K9" s="162">
        <v>1</v>
      </c>
      <c r="L9" s="162"/>
      <c r="M9" s="162">
        <v>89.3</v>
      </c>
      <c r="N9" s="162">
        <v>93.8</v>
      </c>
      <c r="O9" s="162">
        <v>-4.5999999999999996</v>
      </c>
      <c r="P9" s="162">
        <v>1</v>
      </c>
      <c r="Q9" s="162"/>
      <c r="R9" s="162">
        <v>88.9</v>
      </c>
      <c r="S9" s="162">
        <v>93.5</v>
      </c>
      <c r="T9" s="162">
        <v>-4.7</v>
      </c>
      <c r="U9" s="162">
        <v>1</v>
      </c>
      <c r="V9" s="162"/>
      <c r="W9" s="162">
        <v>87.8</v>
      </c>
      <c r="X9" s="162">
        <v>93.3</v>
      </c>
      <c r="Y9" s="162">
        <v>-5.5</v>
      </c>
      <c r="Z9" s="162">
        <v>0.9</v>
      </c>
      <c r="AA9" s="162"/>
      <c r="AB9" s="162">
        <v>87.9</v>
      </c>
      <c r="AC9" s="162">
        <v>92.7</v>
      </c>
      <c r="AD9" s="162">
        <v>-4.8</v>
      </c>
      <c r="AE9" s="162">
        <v>0.9</v>
      </c>
      <c r="AF9" s="291"/>
      <c r="AG9" s="162" t="s">
        <v>104</v>
      </c>
      <c r="AH9" s="162" t="s">
        <v>104</v>
      </c>
      <c r="AI9" s="162"/>
      <c r="AJ9" s="162"/>
      <c r="AK9" s="291"/>
      <c r="AL9" s="162">
        <v>86.9</v>
      </c>
      <c r="AM9" s="162">
        <v>93.3</v>
      </c>
      <c r="AN9" s="162">
        <v>-6.4</v>
      </c>
      <c r="AO9" s="162">
        <v>0.9</v>
      </c>
      <c r="AP9" s="242"/>
      <c r="AQ9" s="242"/>
      <c r="AR9" s="242"/>
      <c r="AS9" s="242"/>
      <c r="AT9" s="242"/>
      <c r="AU9" s="242"/>
    </row>
    <row r="10" spans="1:47">
      <c r="A10" s="242"/>
      <c r="B10" s="296" t="s">
        <v>107</v>
      </c>
      <c r="C10" s="162">
        <v>87.8</v>
      </c>
      <c r="D10" s="162">
        <v>93.2</v>
      </c>
      <c r="E10" s="162">
        <v>-5.3</v>
      </c>
      <c r="F10" s="162">
        <v>0.9</v>
      </c>
      <c r="G10" s="296"/>
      <c r="H10" s="162">
        <v>89.1</v>
      </c>
      <c r="I10" s="162">
        <v>93.9</v>
      </c>
      <c r="J10" s="162">
        <v>-4.8</v>
      </c>
      <c r="K10" s="162">
        <v>0.9</v>
      </c>
      <c r="L10" s="162"/>
      <c r="M10" s="162">
        <v>89.4</v>
      </c>
      <c r="N10" s="162">
        <v>93.6</v>
      </c>
      <c r="O10" s="162">
        <v>-4.3</v>
      </c>
      <c r="P10" s="162">
        <v>1</v>
      </c>
      <c r="Q10" s="162"/>
      <c r="R10" s="162">
        <v>88.3</v>
      </c>
      <c r="S10" s="162">
        <v>93.3</v>
      </c>
      <c r="T10" s="162">
        <v>-4.9000000000000004</v>
      </c>
      <c r="U10" s="162">
        <v>0.9</v>
      </c>
      <c r="V10" s="162"/>
      <c r="W10" s="162">
        <v>88.1</v>
      </c>
      <c r="X10" s="162">
        <v>93</v>
      </c>
      <c r="Y10" s="162">
        <v>-4.9000000000000004</v>
      </c>
      <c r="Z10" s="162">
        <v>0.9</v>
      </c>
      <c r="AA10" s="162"/>
      <c r="AB10" s="162">
        <v>86.4</v>
      </c>
      <c r="AC10" s="162">
        <v>92.3</v>
      </c>
      <c r="AD10" s="162">
        <v>-5.9</v>
      </c>
      <c r="AE10" s="162">
        <v>0.9</v>
      </c>
      <c r="AF10" s="291"/>
      <c r="AG10" s="162" t="s">
        <v>104</v>
      </c>
      <c r="AH10" s="162" t="s">
        <v>104</v>
      </c>
      <c r="AI10" s="162"/>
      <c r="AJ10" s="162"/>
      <c r="AK10" s="291"/>
      <c r="AL10" s="162">
        <v>85.6</v>
      </c>
      <c r="AM10" s="162">
        <v>93</v>
      </c>
      <c r="AN10" s="162">
        <v>-7.4</v>
      </c>
      <c r="AO10" s="162">
        <v>0.9</v>
      </c>
      <c r="AP10" s="242"/>
      <c r="AQ10" s="242"/>
      <c r="AR10" s="242"/>
      <c r="AS10" s="242"/>
      <c r="AT10" s="242"/>
      <c r="AU10" s="242"/>
    </row>
    <row r="11" spans="1:47">
      <c r="A11" s="242"/>
      <c r="B11" s="296" t="s">
        <v>77</v>
      </c>
      <c r="C11" s="162">
        <v>84.6</v>
      </c>
      <c r="D11" s="162">
        <v>92.7</v>
      </c>
      <c r="E11" s="162">
        <v>-8.1</v>
      </c>
      <c r="F11" s="162">
        <v>0.9</v>
      </c>
      <c r="G11" s="296"/>
      <c r="H11" s="162">
        <v>86.3</v>
      </c>
      <c r="I11" s="162">
        <v>93.8</v>
      </c>
      <c r="J11" s="162">
        <v>-7.5</v>
      </c>
      <c r="K11" s="162">
        <v>0.9</v>
      </c>
      <c r="L11" s="162"/>
      <c r="M11" s="162">
        <v>87</v>
      </c>
      <c r="N11" s="162">
        <v>93.8</v>
      </c>
      <c r="O11" s="162">
        <v>-6.8</v>
      </c>
      <c r="P11" s="162">
        <v>0.9</v>
      </c>
      <c r="Q11" s="162"/>
      <c r="R11" s="162">
        <v>86.5</v>
      </c>
      <c r="S11" s="162">
        <v>93.5</v>
      </c>
      <c r="T11" s="162">
        <v>-7</v>
      </c>
      <c r="U11" s="162">
        <v>0.9</v>
      </c>
      <c r="V11" s="162"/>
      <c r="W11" s="162">
        <v>85.6</v>
      </c>
      <c r="X11" s="162">
        <v>93.1</v>
      </c>
      <c r="Y11" s="162">
        <v>-7.5</v>
      </c>
      <c r="Z11" s="162">
        <v>0.9</v>
      </c>
      <c r="AA11" s="162"/>
      <c r="AB11" s="162">
        <v>84.5</v>
      </c>
      <c r="AC11" s="162">
        <v>92.4</v>
      </c>
      <c r="AD11" s="162">
        <v>-7.9</v>
      </c>
      <c r="AE11" s="162">
        <v>0.9</v>
      </c>
      <c r="AF11" s="291"/>
      <c r="AG11" s="162" t="s">
        <v>104</v>
      </c>
      <c r="AH11" s="162" t="s">
        <v>104</v>
      </c>
      <c r="AI11" s="162"/>
      <c r="AJ11" s="162"/>
      <c r="AK11" s="291"/>
      <c r="AL11" s="162">
        <v>83.2</v>
      </c>
      <c r="AM11" s="162">
        <v>92.4</v>
      </c>
      <c r="AN11" s="162">
        <v>-9.1999999999999993</v>
      </c>
      <c r="AO11" s="162">
        <v>0.9</v>
      </c>
      <c r="AP11" s="242"/>
      <c r="AQ11" s="242"/>
      <c r="AR11" s="242"/>
      <c r="AS11" s="242"/>
      <c r="AT11" s="242"/>
      <c r="AU11" s="242"/>
    </row>
    <row r="12" spans="1:47">
      <c r="A12" s="242"/>
      <c r="B12" s="296" t="s">
        <v>108</v>
      </c>
      <c r="C12" s="162">
        <v>82.1</v>
      </c>
      <c r="D12" s="162">
        <v>91</v>
      </c>
      <c r="E12" s="162">
        <v>-8.9</v>
      </c>
      <c r="F12" s="162">
        <v>0.9</v>
      </c>
      <c r="G12" s="296"/>
      <c r="H12" s="162">
        <v>82.3</v>
      </c>
      <c r="I12" s="162">
        <v>91.6</v>
      </c>
      <c r="J12" s="162">
        <v>-9.3000000000000007</v>
      </c>
      <c r="K12" s="162">
        <v>0.9</v>
      </c>
      <c r="L12" s="162"/>
      <c r="M12" s="162">
        <v>83.2</v>
      </c>
      <c r="N12" s="162">
        <v>91.6</v>
      </c>
      <c r="O12" s="162">
        <v>-8.4</v>
      </c>
      <c r="P12" s="162">
        <v>0.9</v>
      </c>
      <c r="Q12" s="162"/>
      <c r="R12" s="162">
        <v>83.3</v>
      </c>
      <c r="S12" s="162">
        <v>91.4</v>
      </c>
      <c r="T12" s="162">
        <v>-8.1</v>
      </c>
      <c r="U12" s="162">
        <v>0.9</v>
      </c>
      <c r="V12" s="162"/>
      <c r="W12" s="162">
        <v>81.3</v>
      </c>
      <c r="X12" s="162">
        <v>91</v>
      </c>
      <c r="Y12" s="162">
        <v>-9.8000000000000007</v>
      </c>
      <c r="Z12" s="162">
        <v>0.9</v>
      </c>
      <c r="AA12" s="162"/>
      <c r="AB12" s="162">
        <v>80.099999999999994</v>
      </c>
      <c r="AC12" s="162">
        <v>90.2</v>
      </c>
      <c r="AD12" s="162">
        <v>-10</v>
      </c>
      <c r="AE12" s="162">
        <v>0.9</v>
      </c>
      <c r="AF12" s="291"/>
      <c r="AG12" s="162" t="s">
        <v>104</v>
      </c>
      <c r="AH12" s="162" t="s">
        <v>104</v>
      </c>
      <c r="AI12" s="162"/>
      <c r="AJ12" s="162"/>
      <c r="AK12" s="291"/>
      <c r="AL12" s="162">
        <v>79.5</v>
      </c>
      <c r="AM12" s="162">
        <v>90.2</v>
      </c>
      <c r="AN12" s="162">
        <v>-10.7</v>
      </c>
      <c r="AO12" s="162">
        <v>0.9</v>
      </c>
      <c r="AP12" s="242"/>
      <c r="AQ12" s="242"/>
      <c r="AR12" s="242"/>
      <c r="AS12" s="242"/>
      <c r="AT12" s="242"/>
      <c r="AU12" s="242"/>
    </row>
    <row r="13" spans="1:47">
      <c r="A13" s="242"/>
      <c r="B13" s="296" t="s">
        <v>78</v>
      </c>
      <c r="C13" s="162">
        <v>81.400000000000006</v>
      </c>
      <c r="D13" s="162">
        <v>89.9</v>
      </c>
      <c r="E13" s="162">
        <v>-8.4</v>
      </c>
      <c r="F13" s="162">
        <v>0.9</v>
      </c>
      <c r="G13" s="296"/>
      <c r="H13" s="162">
        <v>81.099999999999994</v>
      </c>
      <c r="I13" s="162">
        <v>90.9</v>
      </c>
      <c r="J13" s="162">
        <v>-9.8000000000000007</v>
      </c>
      <c r="K13" s="162">
        <v>0.9</v>
      </c>
      <c r="L13" s="162"/>
      <c r="M13" s="162">
        <v>82.8</v>
      </c>
      <c r="N13" s="162">
        <v>90.8</v>
      </c>
      <c r="O13" s="162">
        <v>-7.9</v>
      </c>
      <c r="P13" s="162">
        <v>0.9</v>
      </c>
      <c r="Q13" s="162"/>
      <c r="R13" s="162">
        <v>79.8</v>
      </c>
      <c r="S13" s="162">
        <v>90.3</v>
      </c>
      <c r="T13" s="162">
        <v>-10.5</v>
      </c>
      <c r="U13" s="162">
        <v>0.9</v>
      </c>
      <c r="V13" s="162"/>
      <c r="W13" s="162">
        <v>80.099999999999994</v>
      </c>
      <c r="X13" s="162">
        <v>90</v>
      </c>
      <c r="Y13" s="162">
        <v>-9.9</v>
      </c>
      <c r="Z13" s="162">
        <v>0.9</v>
      </c>
      <c r="AA13" s="162"/>
      <c r="AB13" s="162">
        <v>78.900000000000006</v>
      </c>
      <c r="AC13" s="162">
        <v>89.2</v>
      </c>
      <c r="AD13" s="162">
        <v>-10.3</v>
      </c>
      <c r="AE13" s="162">
        <v>0.9</v>
      </c>
      <c r="AF13" s="291"/>
      <c r="AG13" s="162" t="s">
        <v>104</v>
      </c>
      <c r="AH13" s="162" t="s">
        <v>104</v>
      </c>
      <c r="AI13" s="162"/>
      <c r="AJ13" s="162"/>
      <c r="AK13" s="291"/>
      <c r="AL13" s="162">
        <v>77.2</v>
      </c>
      <c r="AM13" s="162">
        <v>89.2</v>
      </c>
      <c r="AN13" s="162">
        <v>-12</v>
      </c>
      <c r="AO13" s="162">
        <v>0.9</v>
      </c>
      <c r="AP13" s="242"/>
      <c r="AQ13" s="242"/>
      <c r="AR13" s="242"/>
      <c r="AS13" s="242"/>
      <c r="AT13" s="242"/>
      <c r="AU13" s="242"/>
    </row>
    <row r="14" spans="1:47">
      <c r="A14" s="242"/>
      <c r="B14" s="295" t="s">
        <v>109</v>
      </c>
      <c r="C14" s="297">
        <v>80.400000000000006</v>
      </c>
      <c r="D14" s="297">
        <v>89.9</v>
      </c>
      <c r="E14" s="297">
        <v>-9.5</v>
      </c>
      <c r="F14" s="297">
        <v>0.9</v>
      </c>
      <c r="G14" s="296"/>
      <c r="H14" s="297">
        <v>83.1</v>
      </c>
      <c r="I14" s="297">
        <v>91</v>
      </c>
      <c r="J14" s="297">
        <v>-7.9</v>
      </c>
      <c r="K14" s="297">
        <v>0.9</v>
      </c>
      <c r="L14" s="162"/>
      <c r="M14" s="297">
        <v>82</v>
      </c>
      <c r="N14" s="297">
        <v>90.9</v>
      </c>
      <c r="O14" s="297">
        <v>-8.9</v>
      </c>
      <c r="P14" s="297">
        <v>0.9</v>
      </c>
      <c r="Q14" s="162"/>
      <c r="R14" s="297">
        <v>81.900000000000006</v>
      </c>
      <c r="S14" s="297">
        <v>90.5</v>
      </c>
      <c r="T14" s="297">
        <v>-8.6</v>
      </c>
      <c r="U14" s="297">
        <v>0.9</v>
      </c>
      <c r="V14" s="162"/>
      <c r="W14" s="297">
        <v>81.2</v>
      </c>
      <c r="X14" s="297">
        <v>90.1</v>
      </c>
      <c r="Y14" s="297">
        <v>-8.9</v>
      </c>
      <c r="Z14" s="297">
        <v>0.9</v>
      </c>
      <c r="AA14" s="162"/>
      <c r="AB14" s="297">
        <v>80.599999999999994</v>
      </c>
      <c r="AC14" s="297">
        <v>89.4</v>
      </c>
      <c r="AD14" s="297">
        <v>-8.8000000000000007</v>
      </c>
      <c r="AE14" s="297">
        <v>0.9</v>
      </c>
      <c r="AF14" s="291"/>
      <c r="AG14" s="297" t="s">
        <v>104</v>
      </c>
      <c r="AH14" s="297" t="s">
        <v>104</v>
      </c>
      <c r="AI14" s="297" t="s">
        <v>102</v>
      </c>
      <c r="AJ14" s="297" t="s">
        <v>102</v>
      </c>
      <c r="AK14" s="291"/>
      <c r="AL14" s="297">
        <v>79.400000000000006</v>
      </c>
      <c r="AM14" s="297">
        <v>89</v>
      </c>
      <c r="AN14" s="297">
        <v>-9.6</v>
      </c>
      <c r="AO14" s="297">
        <v>0.9</v>
      </c>
      <c r="AP14" s="242"/>
      <c r="AQ14" s="242"/>
      <c r="AR14" s="242"/>
      <c r="AS14" s="242"/>
      <c r="AT14" s="242"/>
      <c r="AU14" s="242"/>
    </row>
    <row r="15" spans="1:47">
      <c r="A15" s="242"/>
      <c r="B15" s="298" t="s">
        <v>110</v>
      </c>
      <c r="C15" s="286"/>
      <c r="D15" s="286"/>
      <c r="E15" s="286"/>
      <c r="F15" s="286"/>
      <c r="G15" s="286"/>
      <c r="H15" s="286"/>
      <c r="I15" s="286"/>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42"/>
      <c r="AQ15" s="242"/>
      <c r="AR15" s="242"/>
      <c r="AS15" s="242"/>
      <c r="AT15" s="242"/>
      <c r="AU15" s="242"/>
    </row>
    <row r="16" spans="1:47">
      <c r="A16" s="242"/>
      <c r="B16" s="286" t="s">
        <v>111</v>
      </c>
      <c r="C16" s="298"/>
      <c r="D16" s="286"/>
      <c r="E16" s="286"/>
      <c r="F16" s="286"/>
      <c r="G16" s="286"/>
      <c r="H16" s="286"/>
      <c r="I16" s="286"/>
      <c r="J16" s="286"/>
      <c r="K16" s="286"/>
      <c r="L16" s="286"/>
      <c r="M16" s="286"/>
      <c r="N16" s="286"/>
      <c r="O16" s="286"/>
      <c r="P16" s="286"/>
      <c r="Q16" s="286"/>
      <c r="R16" s="286"/>
      <c r="S16" s="286"/>
      <c r="T16" s="286"/>
      <c r="U16" s="286"/>
      <c r="V16" s="286"/>
      <c r="W16" s="286"/>
      <c r="X16" s="286"/>
      <c r="Y16" s="291"/>
      <c r="Z16" s="291"/>
      <c r="AA16" s="291"/>
      <c r="AB16" s="291"/>
      <c r="AC16" s="291"/>
      <c r="AD16" s="291"/>
      <c r="AE16" s="291"/>
      <c r="AF16" s="291"/>
      <c r="AG16" s="291"/>
      <c r="AH16" s="291"/>
      <c r="AI16" s="291"/>
      <c r="AJ16" s="291"/>
      <c r="AK16" s="291"/>
      <c r="AL16" s="291"/>
      <c r="AM16" s="291"/>
      <c r="AN16" s="291"/>
      <c r="AO16" s="291"/>
      <c r="AP16" s="242"/>
      <c r="AQ16" s="242"/>
      <c r="AR16" s="242"/>
      <c r="AS16" s="242"/>
      <c r="AT16" s="242"/>
      <c r="AU16" s="242"/>
    </row>
    <row r="17" spans="1:47">
      <c r="A17" s="242"/>
      <c r="B17" s="286" t="s">
        <v>112</v>
      </c>
      <c r="C17" s="286"/>
      <c r="D17" s="286"/>
      <c r="E17" s="286"/>
      <c r="F17" s="286"/>
      <c r="G17" s="286"/>
      <c r="H17" s="286"/>
      <c r="I17" s="286"/>
      <c r="J17" s="286"/>
      <c r="K17" s="286"/>
      <c r="L17" s="286"/>
      <c r="M17" s="286"/>
      <c r="N17" s="286"/>
      <c r="O17" s="286"/>
      <c r="P17" s="286"/>
      <c r="Q17" s="286"/>
      <c r="R17" s="286"/>
      <c r="S17" s="286"/>
      <c r="T17" s="286"/>
      <c r="U17" s="286"/>
      <c r="V17" s="286"/>
      <c r="W17" s="286"/>
      <c r="X17" s="286"/>
      <c r="Y17" s="291"/>
      <c r="Z17" s="291"/>
      <c r="AA17" s="291"/>
      <c r="AB17" s="291"/>
      <c r="AC17" s="291"/>
      <c r="AD17" s="291"/>
      <c r="AE17" s="291"/>
      <c r="AF17" s="291"/>
      <c r="AG17" s="291"/>
      <c r="AH17" s="291"/>
      <c r="AI17" s="291"/>
      <c r="AJ17" s="291"/>
      <c r="AK17" s="291"/>
      <c r="AL17" s="291"/>
      <c r="AM17" s="291"/>
      <c r="AN17" s="291"/>
      <c r="AO17" s="291"/>
      <c r="AP17" s="242"/>
      <c r="AQ17" s="242"/>
      <c r="AR17" s="242"/>
      <c r="AS17" s="242"/>
      <c r="AT17" s="242"/>
      <c r="AU17" s="242"/>
    </row>
    <row r="18" spans="1:47">
      <c r="A18" s="242"/>
      <c r="B18" s="317" t="s">
        <v>113</v>
      </c>
      <c r="C18" s="286"/>
      <c r="D18" s="286"/>
      <c r="E18" s="286"/>
      <c r="F18" s="286"/>
      <c r="G18" s="286"/>
      <c r="H18" s="286"/>
      <c r="I18" s="286"/>
      <c r="J18" s="286"/>
      <c r="K18" s="286"/>
      <c r="L18" s="286"/>
      <c r="M18" s="286"/>
      <c r="N18" s="286"/>
      <c r="O18" s="286"/>
      <c r="P18" s="286"/>
      <c r="Q18" s="286"/>
      <c r="R18" s="286"/>
      <c r="S18" s="286"/>
      <c r="T18" s="286"/>
      <c r="U18" s="286"/>
      <c r="V18" s="286"/>
      <c r="W18" s="286"/>
      <c r="X18" s="286"/>
      <c r="Y18" s="291"/>
      <c r="Z18" s="291"/>
      <c r="AA18" s="291"/>
      <c r="AB18" s="291"/>
      <c r="AC18" s="291"/>
      <c r="AD18" s="291"/>
      <c r="AE18" s="291"/>
      <c r="AF18" s="291"/>
      <c r="AG18" s="291"/>
      <c r="AH18" s="291"/>
      <c r="AI18" s="291"/>
      <c r="AJ18" s="291"/>
      <c r="AK18" s="291"/>
      <c r="AL18" s="291"/>
      <c r="AM18" s="291"/>
      <c r="AN18" s="291"/>
      <c r="AO18" s="291"/>
      <c r="AP18" s="242"/>
      <c r="AQ18" s="242"/>
      <c r="AR18" s="242"/>
      <c r="AS18" s="242"/>
      <c r="AT18" s="242"/>
      <c r="AU18" s="242"/>
    </row>
    <row r="19" spans="1:47">
      <c r="A19" s="242"/>
      <c r="B19" s="286" t="s">
        <v>114</v>
      </c>
      <c r="C19" s="286"/>
      <c r="D19" s="286"/>
      <c r="E19" s="286"/>
      <c r="F19" s="286"/>
      <c r="G19" s="286"/>
      <c r="H19" s="286"/>
      <c r="I19" s="286"/>
      <c r="J19" s="286"/>
      <c r="K19" s="286"/>
      <c r="L19" s="286"/>
      <c r="M19" s="286"/>
      <c r="N19" s="286"/>
      <c r="O19" s="286"/>
      <c r="P19" s="286"/>
      <c r="Q19" s="286"/>
      <c r="R19" s="286"/>
      <c r="S19" s="286"/>
      <c r="T19" s="286"/>
      <c r="U19" s="286"/>
      <c r="V19" s="286"/>
      <c r="W19" s="286"/>
      <c r="X19" s="286"/>
      <c r="Y19" s="291"/>
      <c r="Z19" s="291"/>
      <c r="AA19" s="291"/>
      <c r="AB19" s="291"/>
      <c r="AC19" s="291"/>
      <c r="AD19" s="291"/>
      <c r="AE19" s="291"/>
      <c r="AF19" s="291"/>
      <c r="AG19" s="291"/>
      <c r="AH19" s="291"/>
      <c r="AI19" s="291"/>
      <c r="AJ19" s="291"/>
      <c r="AK19" s="291"/>
      <c r="AL19" s="291"/>
      <c r="AM19" s="291"/>
      <c r="AN19" s="291"/>
      <c r="AO19" s="291"/>
      <c r="AP19" s="242"/>
      <c r="AQ19" s="242"/>
      <c r="AR19" s="242"/>
      <c r="AS19" s="242"/>
      <c r="AT19" s="242"/>
      <c r="AU19" s="242"/>
    </row>
    <row r="20" spans="1:47">
      <c r="A20" s="242"/>
      <c r="B20" s="286" t="s">
        <v>115</v>
      </c>
      <c r="C20" s="286"/>
      <c r="D20" s="286"/>
      <c r="E20" s="286"/>
      <c r="F20" s="286"/>
      <c r="G20" s="286"/>
      <c r="H20" s="286"/>
      <c r="I20" s="286"/>
      <c r="J20" s="286"/>
      <c r="K20" s="286"/>
      <c r="L20" s="286"/>
      <c r="M20" s="286"/>
      <c r="N20" s="286"/>
      <c r="O20" s="286"/>
      <c r="P20" s="286"/>
      <c r="Q20" s="286"/>
      <c r="R20" s="286"/>
      <c r="S20" s="286"/>
      <c r="T20" s="286"/>
      <c r="U20" s="286"/>
      <c r="V20" s="286"/>
      <c r="W20" s="286"/>
      <c r="X20" s="286"/>
      <c r="Y20" s="291"/>
      <c r="Z20" s="291"/>
      <c r="AA20" s="291"/>
      <c r="AB20" s="291"/>
      <c r="AC20" s="291"/>
      <c r="AD20" s="291"/>
      <c r="AE20" s="291"/>
      <c r="AF20" s="291"/>
      <c r="AG20" s="291"/>
      <c r="AH20" s="291"/>
      <c r="AI20" s="291"/>
      <c r="AJ20" s="291"/>
      <c r="AK20" s="291"/>
      <c r="AL20" s="291"/>
      <c r="AM20" s="291"/>
      <c r="AN20" s="291"/>
      <c r="AO20" s="291"/>
      <c r="AP20" s="242"/>
      <c r="AQ20" s="242"/>
      <c r="AR20" s="242"/>
      <c r="AS20" s="242"/>
      <c r="AT20" s="242"/>
      <c r="AU20" s="242"/>
    </row>
    <row r="21" spans="1:47">
      <c r="A21" s="242"/>
      <c r="B21" s="286" t="s">
        <v>116</v>
      </c>
      <c r="C21" s="286"/>
      <c r="D21" s="286"/>
      <c r="E21" s="286"/>
      <c r="F21" s="286"/>
      <c r="G21" s="286"/>
      <c r="H21" s="286"/>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42"/>
      <c r="AQ21" s="242"/>
      <c r="AR21" s="242"/>
      <c r="AS21" s="242"/>
      <c r="AT21" s="242"/>
      <c r="AU21" s="242"/>
    </row>
    <row r="22" spans="1:47">
      <c r="A22" s="242"/>
      <c r="B22" s="286" t="s">
        <v>117</v>
      </c>
      <c r="C22" s="299"/>
      <c r="D22" s="299"/>
      <c r="E22" s="299"/>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L22" s="291"/>
      <c r="AM22" s="291"/>
      <c r="AN22" s="291"/>
      <c r="AO22" s="291"/>
      <c r="AP22" s="242"/>
      <c r="AQ22" s="242"/>
      <c r="AR22" s="242"/>
      <c r="AS22" s="242"/>
      <c r="AT22" s="242"/>
      <c r="AU22" s="242"/>
    </row>
    <row r="23" spans="1:47">
      <c r="A23" s="242"/>
      <c r="B23" s="286" t="s">
        <v>118</v>
      </c>
      <c r="C23" s="300"/>
      <c r="D23" s="300"/>
      <c r="E23" s="300"/>
      <c r="F23" s="300"/>
      <c r="G23" s="291"/>
      <c r="H23" s="291"/>
      <c r="I23" s="291"/>
      <c r="J23" s="291"/>
      <c r="K23" s="291"/>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42"/>
      <c r="AQ23" s="242"/>
      <c r="AR23" s="242"/>
      <c r="AS23" s="242"/>
      <c r="AT23" s="242"/>
      <c r="AU23" s="242"/>
    </row>
    <row r="24" spans="1:47">
      <c r="A24" s="242"/>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42"/>
      <c r="AQ24" s="242"/>
      <c r="AR24" s="242"/>
      <c r="AS24" s="242"/>
      <c r="AT24" s="242"/>
      <c r="AU24" s="242"/>
    </row>
    <row r="25" spans="1:47">
      <c r="A25" s="242"/>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42"/>
      <c r="AQ25" s="242"/>
      <c r="AR25" s="242"/>
      <c r="AS25" s="242"/>
      <c r="AT25" s="242"/>
      <c r="AU25" s="242"/>
    </row>
    <row r="26" spans="1:47">
      <c r="A26" s="242"/>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42"/>
      <c r="AQ26" s="242"/>
      <c r="AR26" s="242"/>
      <c r="AS26" s="242"/>
      <c r="AT26" s="242"/>
      <c r="AU26" s="242"/>
    </row>
    <row r="27" spans="1:47">
      <c r="A27" s="242"/>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42"/>
      <c r="AQ27" s="242"/>
      <c r="AR27" s="242"/>
      <c r="AS27" s="242"/>
      <c r="AT27" s="242"/>
      <c r="AU27" s="242"/>
    </row>
    <row r="28" spans="1:47">
      <c r="A28" s="242"/>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42"/>
      <c r="AQ28" s="242"/>
      <c r="AR28" s="242"/>
      <c r="AS28" s="242"/>
      <c r="AT28" s="242"/>
      <c r="AU28" s="242"/>
    </row>
    <row r="29" spans="1:47">
      <c r="A29" s="242"/>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1"/>
      <c r="AO29" s="291"/>
      <c r="AP29" s="242"/>
      <c r="AQ29" s="242"/>
      <c r="AR29" s="242"/>
      <c r="AS29" s="242"/>
      <c r="AT29" s="242"/>
      <c r="AU29" s="242"/>
    </row>
    <row r="30" spans="1:47">
      <c r="A30" s="242"/>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42"/>
      <c r="AQ30" s="242"/>
      <c r="AR30" s="242"/>
      <c r="AS30" s="242"/>
      <c r="AT30" s="242"/>
      <c r="AU30" s="242"/>
    </row>
    <row r="31" spans="1:47">
      <c r="A31" s="242"/>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42"/>
      <c r="AQ31" s="242"/>
      <c r="AR31" s="242"/>
      <c r="AS31" s="242"/>
      <c r="AT31" s="242"/>
      <c r="AU31" s="242"/>
    </row>
    <row r="32" spans="1:47">
      <c r="A32" s="242"/>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42"/>
      <c r="AQ32" s="242"/>
      <c r="AR32" s="242"/>
      <c r="AS32" s="242"/>
      <c r="AT32" s="242"/>
      <c r="AU32" s="242"/>
    </row>
    <row r="33" spans="1:47">
      <c r="A33" s="242"/>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42"/>
      <c r="AQ33" s="242"/>
      <c r="AR33" s="242"/>
      <c r="AS33" s="242"/>
      <c r="AT33" s="242"/>
      <c r="AU33" s="242"/>
    </row>
    <row r="34" spans="1:47">
      <c r="A34" s="242"/>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42"/>
      <c r="AQ34" s="242"/>
      <c r="AR34" s="242"/>
      <c r="AS34" s="242"/>
      <c r="AT34" s="242"/>
      <c r="AU34" s="242"/>
    </row>
    <row r="35" spans="1:47">
      <c r="A35" s="242"/>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42"/>
      <c r="AQ35" s="242"/>
      <c r="AR35" s="242"/>
      <c r="AS35" s="242"/>
      <c r="AT35" s="242"/>
      <c r="AU35" s="242"/>
    </row>
    <row r="36" spans="1:47">
      <c r="A36" s="242"/>
      <c r="B36" s="291"/>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42"/>
      <c r="AQ36" s="242"/>
      <c r="AR36" s="242"/>
      <c r="AS36" s="242"/>
      <c r="AT36" s="242"/>
      <c r="AU36" s="242"/>
    </row>
    <row r="37" spans="1:47">
      <c r="A37" s="242"/>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42"/>
      <c r="AQ37" s="242"/>
      <c r="AR37" s="242"/>
      <c r="AS37" s="242"/>
      <c r="AT37" s="242"/>
      <c r="AU37" s="242"/>
    </row>
    <row r="38" spans="1:47">
      <c r="A38" s="242"/>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42"/>
      <c r="AQ38" s="242"/>
      <c r="AR38" s="242"/>
      <c r="AS38" s="242"/>
      <c r="AT38" s="242"/>
      <c r="AU38" s="242"/>
    </row>
    <row r="39" spans="1:47">
      <c r="A39" s="242"/>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42"/>
      <c r="AQ39" s="242"/>
      <c r="AR39" s="242"/>
      <c r="AS39" s="242"/>
      <c r="AT39" s="242"/>
      <c r="AU39" s="242"/>
    </row>
    <row r="40" spans="1:47">
      <c r="A40" s="242"/>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42"/>
      <c r="AQ40" s="242"/>
      <c r="AR40" s="242"/>
      <c r="AS40" s="242"/>
      <c r="AT40" s="242"/>
      <c r="AU40" s="242"/>
    </row>
    <row r="41" spans="1:47">
      <c r="A41" s="242"/>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42"/>
      <c r="AQ41" s="242"/>
      <c r="AR41" s="242"/>
      <c r="AS41" s="242"/>
      <c r="AT41" s="242"/>
      <c r="AU41" s="242"/>
    </row>
    <row r="42" spans="1:47">
      <c r="A42" s="242"/>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42"/>
      <c r="AQ42" s="242"/>
      <c r="AR42" s="242"/>
      <c r="AS42" s="242"/>
      <c r="AT42" s="242"/>
      <c r="AU42" s="242"/>
    </row>
    <row r="43" spans="1:47">
      <c r="A43" s="242"/>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42"/>
      <c r="AQ43" s="242"/>
      <c r="AR43" s="242"/>
      <c r="AS43" s="242"/>
      <c r="AT43" s="242"/>
      <c r="AU43" s="242"/>
    </row>
    <row r="44" spans="1:47">
      <c r="A44" s="242"/>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42"/>
      <c r="AQ44" s="242"/>
      <c r="AR44" s="242"/>
      <c r="AS44" s="242"/>
      <c r="AT44" s="242"/>
      <c r="AU44" s="242"/>
    </row>
    <row r="45" spans="1:47">
      <c r="A45" s="242"/>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42"/>
      <c r="AQ45" s="242"/>
      <c r="AR45" s="242"/>
      <c r="AS45" s="242"/>
      <c r="AT45" s="242"/>
      <c r="AU45" s="242"/>
    </row>
    <row r="46" spans="1:47">
      <c r="A46" s="242"/>
      <c r="B46" s="291"/>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42"/>
      <c r="AQ46" s="242"/>
      <c r="AR46" s="242"/>
      <c r="AS46" s="242"/>
      <c r="AT46" s="242"/>
      <c r="AU46" s="242"/>
    </row>
    <row r="47" spans="1:47">
      <c r="A47" s="242"/>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42"/>
      <c r="AQ47" s="242"/>
      <c r="AR47" s="242"/>
      <c r="AS47" s="242"/>
      <c r="AT47" s="242"/>
      <c r="AU47" s="242"/>
    </row>
    <row r="48" spans="1:47">
      <c r="A48" s="242"/>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42"/>
      <c r="AQ48" s="242"/>
      <c r="AR48" s="242"/>
      <c r="AS48" s="242"/>
      <c r="AT48" s="242"/>
      <c r="AU48" s="242"/>
    </row>
    <row r="49" spans="1:47">
      <c r="A49" s="242"/>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42"/>
      <c r="AQ49" s="242"/>
      <c r="AR49" s="242"/>
      <c r="AS49" s="242"/>
      <c r="AT49" s="242"/>
      <c r="AU49" s="242"/>
    </row>
    <row r="50" spans="1:47">
      <c r="A50" s="242"/>
      <c r="B50" s="291"/>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42"/>
      <c r="AQ50" s="242"/>
      <c r="AR50" s="242"/>
      <c r="AS50" s="242"/>
      <c r="AT50" s="242"/>
      <c r="AU50" s="242"/>
    </row>
    <row r="51" spans="1:47">
      <c r="A51" s="242"/>
      <c r="B51" s="291"/>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42"/>
      <c r="AQ51" s="242"/>
      <c r="AR51" s="242"/>
      <c r="AS51" s="242"/>
      <c r="AT51" s="242"/>
      <c r="AU51" s="242"/>
    </row>
    <row r="52" spans="1:47">
      <c r="A52" s="242"/>
      <c r="B52" s="291"/>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42"/>
      <c r="AQ52" s="242"/>
      <c r="AR52" s="242"/>
      <c r="AS52" s="242"/>
      <c r="AT52" s="242"/>
      <c r="AU52" s="242"/>
    </row>
    <row r="53" spans="1:47">
      <c r="A53" s="242"/>
      <c r="B53" s="291"/>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42"/>
      <c r="AQ53" s="242"/>
      <c r="AR53" s="242"/>
      <c r="AS53" s="242"/>
      <c r="AT53" s="242"/>
      <c r="AU53" s="242"/>
    </row>
    <row r="1048557" ht="15" customHeight="1"/>
  </sheetData>
  <mergeCells count="9">
    <mergeCell ref="AB3:AE3"/>
    <mergeCell ref="AG3:AJ3"/>
    <mergeCell ref="AL3:AO3"/>
    <mergeCell ref="B1:D1"/>
    <mergeCell ref="C3:F3"/>
    <mergeCell ref="H3:K3"/>
    <mergeCell ref="M3:P3"/>
    <mergeCell ref="R3:U3"/>
    <mergeCell ref="W3:Z3"/>
  </mergeCells>
  <hyperlinks>
    <hyperlink ref="A1" r:id="rId1" location="Index!A1" xr:uid="{A7F76599-92C0-4E4D-B4A3-A232F9F57440}"/>
  </hyperlinks>
  <pageMargins left="0.7" right="0.7" top="0.75" bottom="0.75" header="0.3" footer="0.3"/>
  <pageSetup paperSize="9" scale="65" orientation="landscape" r:id="rId2"/>
  <headerFooter>
    <oddFooter>&amp;L&amp;1#&amp;"Calibri"&amp;11&amp;K000000OFFICIAL: Sensitive</oddFooter>
  </headerFooter>
  <colBreaks count="2" manualBreakCount="2">
    <brk id="17" max="1048575" man="1"/>
    <brk id="32" max="22"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13"/>
  <sheetViews>
    <sheetView showGridLines="0" zoomScale="145" zoomScaleNormal="145" zoomScaleSheetLayoutView="100" workbookViewId="0">
      <selection activeCell="B8" sqref="B8:F8"/>
    </sheetView>
  </sheetViews>
  <sheetFormatPr defaultRowHeight="14.5"/>
  <cols>
    <col min="1" max="1" width="6.81640625" customWidth="1"/>
    <col min="2" max="2" width="8.7265625" style="3"/>
    <col min="3" max="3" width="12.7265625" style="3" customWidth="1"/>
    <col min="4" max="4" width="13.54296875" style="3" customWidth="1"/>
    <col min="5" max="5" width="20.81640625" style="3" customWidth="1"/>
    <col min="6" max="6" width="8.7265625" style="3"/>
  </cols>
  <sheetData>
    <row r="1" spans="1:8">
      <c r="A1" s="2" t="s">
        <v>50</v>
      </c>
      <c r="B1" s="103" t="s">
        <v>119</v>
      </c>
      <c r="C1" s="11"/>
      <c r="D1" s="11"/>
      <c r="E1" s="11"/>
    </row>
    <row r="2" spans="1:8" ht="24">
      <c r="B2" s="19" t="s">
        <v>52</v>
      </c>
      <c r="C2" s="301" t="s">
        <v>120</v>
      </c>
      <c r="D2" s="301" t="s">
        <v>121</v>
      </c>
      <c r="E2" s="301" t="s">
        <v>122</v>
      </c>
    </row>
    <row r="3" spans="1:8">
      <c r="B3" s="179">
        <v>2018</v>
      </c>
      <c r="C3" s="302">
        <v>121</v>
      </c>
      <c r="D3" s="98">
        <v>8.3699999999999997E-2</v>
      </c>
      <c r="E3" s="302">
        <v>164</v>
      </c>
    </row>
    <row r="4" spans="1:8">
      <c r="B4" s="179">
        <v>2019</v>
      </c>
      <c r="C4" s="302">
        <v>114</v>
      </c>
      <c r="D4" s="98">
        <v>7.3999999999999996E-2</v>
      </c>
      <c r="E4" s="302">
        <v>374</v>
      </c>
    </row>
    <row r="5" spans="1:8">
      <c r="B5" s="179">
        <v>2020</v>
      </c>
      <c r="C5" s="302">
        <v>103</v>
      </c>
      <c r="D5" s="98">
        <v>6.7000000000000004E-2</v>
      </c>
      <c r="E5" s="302">
        <v>264</v>
      </c>
    </row>
    <row r="6" spans="1:8">
      <c r="B6" s="198">
        <v>2021</v>
      </c>
      <c r="C6" s="303">
        <v>63</v>
      </c>
      <c r="D6" s="202">
        <v>0.04</v>
      </c>
      <c r="E6" s="303">
        <v>216</v>
      </c>
    </row>
    <row r="7" spans="1:8">
      <c r="B7" s="304" t="s">
        <v>123</v>
      </c>
      <c r="C7" s="305"/>
      <c r="D7" s="305"/>
      <c r="E7" s="306"/>
    </row>
    <row r="8" spans="1:8" ht="45" customHeight="1">
      <c r="B8" s="331" t="s">
        <v>124</v>
      </c>
      <c r="C8" s="331"/>
      <c r="D8" s="331"/>
      <c r="E8" s="331"/>
      <c r="F8" s="331"/>
    </row>
    <row r="9" spans="1:8">
      <c r="B9" s="304" t="s">
        <v>125</v>
      </c>
      <c r="C9" s="305"/>
      <c r="D9" s="305"/>
      <c r="E9" s="305"/>
    </row>
    <row r="10" spans="1:8" ht="31" customHeight="1">
      <c r="B10" s="332" t="s">
        <v>126</v>
      </c>
      <c r="C10" s="332"/>
      <c r="D10" s="332"/>
      <c r="E10" s="332"/>
      <c r="F10" s="332"/>
      <c r="G10" s="332"/>
      <c r="H10" s="332"/>
    </row>
    <row r="11" spans="1:8">
      <c r="B11" s="307"/>
      <c r="C11" s="307"/>
      <c r="D11" s="307"/>
      <c r="E11" s="307"/>
      <c r="F11" s="307"/>
    </row>
    <row r="12" spans="1:8">
      <c r="B12" s="307"/>
      <c r="C12" s="307"/>
      <c r="D12" s="307"/>
      <c r="E12" s="307"/>
      <c r="F12" s="307"/>
    </row>
    <row r="13" spans="1:8">
      <c r="B13" s="307"/>
      <c r="C13" s="307"/>
      <c r="D13" s="307"/>
      <c r="E13" s="307"/>
      <c r="F13" s="307"/>
    </row>
  </sheetData>
  <mergeCells count="2">
    <mergeCell ref="B8:F8"/>
    <mergeCell ref="B10:H10"/>
  </mergeCells>
  <hyperlinks>
    <hyperlink ref="A1" r:id="rId1" location="Index!A1" xr:uid="{3C7D2367-4967-4631-98AD-A79E82296F09}"/>
  </hyperlinks>
  <pageMargins left="0.7" right="0.7" top="0.75" bottom="0.75" header="0.3" footer="0.3"/>
  <pageSetup paperSize="9" orientation="landscape" r:id="rId2"/>
  <headerFooter>
    <oddFooter>&amp;L&amp;1#&amp;"Calibri"&amp;11&amp;K000000OFFICIAL: Sensitive</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A5E45-14E9-4CCD-AD20-268086EA0624}">
  <dimension ref="A1:AE9"/>
  <sheetViews>
    <sheetView showGridLines="0" zoomScale="130" zoomScaleNormal="130" zoomScaleSheetLayoutView="70" workbookViewId="0">
      <selection activeCell="J4" sqref="J4"/>
    </sheetView>
  </sheetViews>
  <sheetFormatPr defaultRowHeight="14.5"/>
  <cols>
    <col min="1" max="1" width="9" customWidth="1"/>
    <col min="2" max="2" width="10.1796875" customWidth="1"/>
    <col min="3" max="3" width="11.453125" customWidth="1"/>
    <col min="4" max="4" width="15.26953125" customWidth="1"/>
    <col min="6" max="6" width="7.54296875" customWidth="1"/>
    <col min="7" max="7" width="5.7265625" customWidth="1"/>
    <col min="8" max="8" width="2.54296875" customWidth="1"/>
    <col min="9" max="9" width="12.1796875" customWidth="1"/>
    <col min="10" max="10" width="14.1796875" customWidth="1"/>
    <col min="12" max="12" width="7.26953125" customWidth="1"/>
    <col min="13" max="13" width="6" bestFit="1" customWidth="1"/>
    <col min="14" max="14" width="3.1796875" customWidth="1"/>
    <col min="27" max="31" width="8.7265625" style="3"/>
  </cols>
  <sheetData>
    <row r="1" spans="1:31">
      <c r="A1" s="2" t="s">
        <v>50</v>
      </c>
      <c r="B1" s="100" t="s">
        <v>127</v>
      </c>
      <c r="C1" s="100"/>
      <c r="D1" s="15"/>
      <c r="E1" s="15"/>
      <c r="F1" s="14"/>
      <c r="G1" s="14"/>
      <c r="H1" s="14"/>
      <c r="J1" s="2"/>
    </row>
    <row r="2" spans="1:31">
      <c r="A2" s="2"/>
      <c r="B2" s="62"/>
      <c r="C2" s="322">
        <v>2017</v>
      </c>
      <c r="D2" s="322"/>
      <c r="E2" s="322"/>
      <c r="F2" s="322"/>
      <c r="G2" s="322"/>
      <c r="I2" s="322">
        <v>2018</v>
      </c>
      <c r="J2" s="322"/>
      <c r="K2" s="322"/>
      <c r="L2" s="322"/>
      <c r="M2" s="322"/>
      <c r="O2" s="322">
        <v>2019</v>
      </c>
      <c r="P2" s="322"/>
      <c r="Q2" s="322"/>
      <c r="R2" s="322"/>
      <c r="S2" s="322"/>
      <c r="U2" s="322">
        <v>2020</v>
      </c>
      <c r="V2" s="322"/>
      <c r="W2" s="322"/>
      <c r="X2" s="322"/>
      <c r="Y2" s="322"/>
      <c r="AA2" s="329">
        <v>2021</v>
      </c>
      <c r="AB2" s="329"/>
      <c r="AC2" s="329"/>
      <c r="AD2" s="329"/>
      <c r="AE2" s="329"/>
    </row>
    <row r="3" spans="1:31" s="167" customFormat="1" ht="46">
      <c r="B3" s="168" t="s">
        <v>72</v>
      </c>
      <c r="C3" s="159" t="s">
        <v>91</v>
      </c>
      <c r="D3" s="159" t="s">
        <v>128</v>
      </c>
      <c r="E3" s="159" t="s">
        <v>129</v>
      </c>
      <c r="F3" s="158" t="s">
        <v>56</v>
      </c>
      <c r="G3" s="158" t="s">
        <v>57</v>
      </c>
      <c r="I3" s="159" t="s">
        <v>91</v>
      </c>
      <c r="J3" s="159" t="s">
        <v>128</v>
      </c>
      <c r="K3" s="159" t="s">
        <v>129</v>
      </c>
      <c r="L3" s="158" t="s">
        <v>56</v>
      </c>
      <c r="M3" s="158" t="s">
        <v>57</v>
      </c>
      <c r="O3" s="159" t="s">
        <v>91</v>
      </c>
      <c r="P3" s="159" t="s">
        <v>128</v>
      </c>
      <c r="Q3" s="159" t="s">
        <v>129</v>
      </c>
      <c r="R3" s="158" t="s">
        <v>56</v>
      </c>
      <c r="S3" s="158" t="s">
        <v>57</v>
      </c>
      <c r="U3" s="159" t="s">
        <v>91</v>
      </c>
      <c r="V3" s="159" t="s">
        <v>128</v>
      </c>
      <c r="W3" s="159" t="s">
        <v>129</v>
      </c>
      <c r="X3" s="158" t="s">
        <v>56</v>
      </c>
      <c r="Y3" s="158" t="s">
        <v>57</v>
      </c>
      <c r="AA3" s="159" t="s">
        <v>91</v>
      </c>
      <c r="AB3" s="159" t="s">
        <v>128</v>
      </c>
      <c r="AC3" s="159" t="s">
        <v>129</v>
      </c>
      <c r="AD3" s="221" t="s">
        <v>56</v>
      </c>
      <c r="AE3" s="221" t="s">
        <v>57</v>
      </c>
    </row>
    <row r="4" spans="1:31">
      <c r="B4" s="36" t="s">
        <v>130</v>
      </c>
      <c r="C4" s="37">
        <v>0.25600000000000001</v>
      </c>
      <c r="D4" s="37">
        <v>0.21299999999999999</v>
      </c>
      <c r="E4" s="37">
        <v>0.214</v>
      </c>
      <c r="F4" s="27">
        <v>4.300000000000001E-2</v>
      </c>
      <c r="G4" s="28">
        <v>1.2018779342723005</v>
      </c>
      <c r="I4" s="37">
        <v>0.23699999999999999</v>
      </c>
      <c r="J4" s="37">
        <v>0.17399999999999999</v>
      </c>
      <c r="K4" s="37">
        <v>0.17499999999999999</v>
      </c>
      <c r="L4" s="27">
        <v>6.3E-2</v>
      </c>
      <c r="M4" s="28">
        <v>1.3620689655172413</v>
      </c>
      <c r="O4" s="77">
        <v>0.219</v>
      </c>
      <c r="P4" s="77">
        <v>0.157</v>
      </c>
      <c r="Q4" s="77">
        <v>0.158</v>
      </c>
      <c r="R4" s="138">
        <v>6.2E-2</v>
      </c>
      <c r="S4" s="139">
        <v>1.394904458598726</v>
      </c>
      <c r="U4" s="195">
        <v>0.22</v>
      </c>
      <c r="V4" s="195">
        <v>0.14199999999999999</v>
      </c>
      <c r="W4" s="195">
        <v>0.14299999999999999</v>
      </c>
      <c r="X4" s="27">
        <v>7.8000000000000014E-2</v>
      </c>
      <c r="Y4" s="28">
        <v>1.5492957746478875</v>
      </c>
      <c r="AA4" s="308">
        <v>0.22900000000000001</v>
      </c>
      <c r="AB4" s="308">
        <v>0.17499999999999999</v>
      </c>
      <c r="AC4" s="308">
        <v>0.17599999999999999</v>
      </c>
      <c r="AD4" s="309">
        <v>5.400000000000002E-2</v>
      </c>
      <c r="AE4" s="310">
        <v>1.3085714285714287</v>
      </c>
    </row>
    <row r="5" spans="1:31">
      <c r="B5" s="36" t="s">
        <v>131</v>
      </c>
      <c r="C5" s="37">
        <v>0.28399999999999997</v>
      </c>
      <c r="D5" s="37">
        <v>0.20600000000000002</v>
      </c>
      <c r="E5" s="37">
        <v>0.20800000000000002</v>
      </c>
      <c r="F5" s="27">
        <v>7.7999999999999958E-2</v>
      </c>
      <c r="G5" s="28">
        <v>1.378640776699029</v>
      </c>
      <c r="I5" s="37">
        <v>0.25900000000000001</v>
      </c>
      <c r="J5" s="37">
        <v>0.17300000000000001</v>
      </c>
      <c r="K5" s="37">
        <v>0.17499999999999999</v>
      </c>
      <c r="L5" s="27">
        <v>8.5999999999999993E-2</v>
      </c>
      <c r="M5" s="28">
        <v>1.4971098265895952</v>
      </c>
      <c r="O5" s="37">
        <v>0.246</v>
      </c>
      <c r="P5" s="37">
        <v>0.16600000000000001</v>
      </c>
      <c r="Q5" s="37">
        <v>0.16700000000000001</v>
      </c>
      <c r="R5" s="27">
        <v>7.9999999999999988E-2</v>
      </c>
      <c r="S5" s="28">
        <v>1.4819277108433735</v>
      </c>
      <c r="U5" s="195">
        <v>0.17299999999999999</v>
      </c>
      <c r="V5" s="195">
        <v>9.4E-2</v>
      </c>
      <c r="W5" s="195">
        <v>9.5000000000000001E-2</v>
      </c>
      <c r="X5" s="27">
        <v>7.8999999999999987E-2</v>
      </c>
      <c r="Y5" s="28">
        <v>1.8404255319148934</v>
      </c>
      <c r="AA5" s="308">
        <v>0.245</v>
      </c>
      <c r="AB5" s="308">
        <v>0.152</v>
      </c>
      <c r="AC5" s="308">
        <v>0.154</v>
      </c>
      <c r="AD5" s="309">
        <v>9.2999999999999999E-2</v>
      </c>
      <c r="AE5" s="310">
        <v>1.611842105263158</v>
      </c>
    </row>
    <row r="6" spans="1:31">
      <c r="B6" s="25" t="s">
        <v>132</v>
      </c>
      <c r="C6" s="38">
        <v>0.223</v>
      </c>
      <c r="D6" s="38">
        <v>0.122</v>
      </c>
      <c r="E6" s="38">
        <v>0.12300000000000001</v>
      </c>
      <c r="F6" s="30">
        <v>0.10100000000000001</v>
      </c>
      <c r="G6" s="18">
        <v>1.8278688524590165</v>
      </c>
      <c r="H6" s="14"/>
      <c r="I6" s="38">
        <v>0.16800000000000001</v>
      </c>
      <c r="J6" s="38">
        <v>0.106</v>
      </c>
      <c r="K6" s="38">
        <v>0.107</v>
      </c>
      <c r="L6" s="30">
        <v>6.2000000000000013E-2</v>
      </c>
      <c r="M6" s="18">
        <v>1.5849056603773586</v>
      </c>
      <c r="N6" s="14"/>
      <c r="O6" s="38">
        <v>0.188</v>
      </c>
      <c r="P6" s="38">
        <v>0.108</v>
      </c>
      <c r="Q6" s="38">
        <v>0.109</v>
      </c>
      <c r="R6" s="30">
        <v>0.08</v>
      </c>
      <c r="S6" s="18">
        <v>1.7407407407407407</v>
      </c>
      <c r="U6" s="196">
        <v>0.14399999999999999</v>
      </c>
      <c r="V6" s="196">
        <v>5.8999999999999997E-2</v>
      </c>
      <c r="W6" s="196">
        <v>0.06</v>
      </c>
      <c r="X6" s="30">
        <v>8.4999999999999992E-2</v>
      </c>
      <c r="Y6" s="18">
        <v>2.4406779661016951</v>
      </c>
      <c r="AA6" s="311">
        <v>0.16800000000000001</v>
      </c>
      <c r="AB6" s="311">
        <v>0.10199999999999999</v>
      </c>
      <c r="AC6" s="311">
        <v>0.10299999999999999</v>
      </c>
      <c r="AD6" s="312">
        <v>6.6000000000000017E-2</v>
      </c>
      <c r="AE6" s="313">
        <v>1.6470588235294119</v>
      </c>
    </row>
    <row r="7" spans="1:31">
      <c r="B7" s="20" t="s">
        <v>133</v>
      </c>
    </row>
    <row r="8" spans="1:31">
      <c r="B8" s="20" t="s">
        <v>99</v>
      </c>
    </row>
    <row r="9" spans="1:31" ht="29.5" customHeight="1">
      <c r="B9" s="331" t="s">
        <v>134</v>
      </c>
      <c r="C9" s="331"/>
      <c r="D9" s="331"/>
      <c r="E9" s="331"/>
      <c r="F9" s="331"/>
      <c r="G9" s="331"/>
      <c r="H9" s="331"/>
      <c r="I9" s="331"/>
      <c r="J9" s="331"/>
      <c r="K9" s="331"/>
      <c r="L9" s="331"/>
      <c r="M9" s="331"/>
      <c r="N9" s="331"/>
    </row>
  </sheetData>
  <mergeCells count="6">
    <mergeCell ref="AA2:AE2"/>
    <mergeCell ref="B9:N9"/>
    <mergeCell ref="C2:G2"/>
    <mergeCell ref="I2:M2"/>
    <mergeCell ref="O2:S2"/>
    <mergeCell ref="U2:Y2"/>
  </mergeCells>
  <hyperlinks>
    <hyperlink ref="A1" r:id="rId1" location="Index!A1" xr:uid="{45A42BC8-0220-4615-B476-64BA9561BEF3}"/>
  </hyperlinks>
  <pageMargins left="0.7" right="0.7" top="0.75" bottom="0.75" header="0.3" footer="0.3"/>
  <pageSetup paperSize="9" orientation="landscape" r:id="rId2"/>
  <headerFooter>
    <oddFooter>&amp;L&amp;1#&amp;"Calibri"&amp;11&amp;K000000OFFICIAL: Sensitive</oddFooter>
  </headerFooter>
  <colBreaks count="2" manualBreakCount="2">
    <brk id="14" max="1048575" man="1"/>
    <brk id="25" max="8"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6" ma:contentTypeDescription="Create a new document." ma:contentTypeScope="" ma:versionID="29bb65bddb7ffccb6baaf693072e8c2f">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f5370b720f221565b4ec4a23881ee265"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D80C42-F346-44CB-ACE9-9154E7462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EA4606-E02A-403B-94CA-AEE351C3D97D}">
  <ds:schemaRefs>
    <ds:schemaRef ds:uri="d010e17d-b696-4e74-896d-73539ccd3a7a"/>
    <ds:schemaRef ds:uri="http://purl.org/dc/elements/1.1/"/>
    <ds:schemaRef ds:uri="http://schemas.microsoft.com/office/2006/metadata/properties"/>
    <ds:schemaRef ds:uri="edbdda6c-da94-4750-9f11-2b3ad5efe69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FD41902-85C8-42E4-8978-EC908FDB81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Index</vt: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'5.2.1'!Print_Area</vt:lpstr>
      <vt:lpstr>'5.2.2'!Print_Area</vt:lpstr>
      <vt:lpstr>'5.2.4'!Print_Area</vt:lpstr>
      <vt:lpstr>'5.2.5'!Print_Area</vt:lpstr>
      <vt:lpstr>'5.2.7'!Print_Area</vt:lpstr>
      <vt:lpstr>'6.1.1'!Print_Area</vt:lpstr>
      <vt:lpstr>'7.1.4'!Print_Area</vt:lpstr>
      <vt:lpstr>'7.1.6'!Print_Area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cp:lastPrinted>2023-05-25T01:53:51Z</cp:lastPrinted>
  <dcterms:created xsi:type="dcterms:W3CDTF">2019-07-02T06:10:10Z</dcterms:created>
  <dcterms:modified xsi:type="dcterms:W3CDTF">2023-06-23T01:13:33Z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ediaServiceImageTags">
    <vt:lpwstr/>
  </property>
  <property fmtid="{D5CDD505-2E9C-101B-9397-08002B2CF9AE}" pid="4" name="DET_EDRMS_RCS">
    <vt:lpwstr/>
  </property>
  <property fmtid="{D5CDD505-2E9C-101B-9397-08002B2CF9AE}" pid="5" name="DET_EDRMS_BusUnit">
    <vt:lpwstr/>
  </property>
  <property fmtid="{D5CDD505-2E9C-101B-9397-08002B2CF9AE}" pid="6" name="DET_EDRMS_SecClass">
    <vt:lpwstr/>
  </property>
  <property fmtid="{D5CDD505-2E9C-101B-9397-08002B2CF9AE}" pid="7" name="RecordPoint_WorkflowType">
    <vt:lpwstr>ActiveSubmitStub</vt:lpwstr>
  </property>
  <property fmtid="{D5CDD505-2E9C-101B-9397-08002B2CF9AE}" pid="8" name="RecordPoint_ActiveItemUniqueId">
    <vt:lpwstr>{af4c7ab8-5271-4b9f-9ba2-d78387df5f4b}</vt:lpwstr>
  </property>
  <property fmtid="{D5CDD505-2E9C-101B-9397-08002B2CF9AE}" pid="9" name="RecordPoint_ActiveItemWebId">
    <vt:lpwstr>{fa990ce2-953b-4af7-8228-e9ed0e82877c}</vt:lpwstr>
  </property>
  <property fmtid="{D5CDD505-2E9C-101B-9397-08002B2CF9AE}" pid="10" name="RecordPoint_ActiveItemSiteId">
    <vt:lpwstr>{be05812b-252d-4ae0-a863-b38bff509139}</vt:lpwstr>
  </property>
  <property fmtid="{D5CDD505-2E9C-101B-9397-08002B2CF9AE}" pid="11" name="RecordPoint_ActiveItemListId">
    <vt:lpwstr>{ce157843-a7f2-480a-9a6a-133acaff70c6}</vt:lpwstr>
  </property>
  <property fmtid="{D5CDD505-2E9C-101B-9397-08002B2CF9AE}" pid="12" name="RecordPoint_RecordNumberSubmitted">
    <vt:lpwstr>R20220594455</vt:lpwstr>
  </property>
  <property fmtid="{D5CDD505-2E9C-101B-9397-08002B2CF9AE}" pid="13" name="RecordPoint_SubmissionCompleted">
    <vt:lpwstr>2022-11-21T13:27:13.8100514+11:00</vt:lpwstr>
  </property>
  <property fmtid="{D5CDD505-2E9C-101B-9397-08002B2CF9AE}" pid="14" name="MSIP_Label_17d22cff-4d41-44a1-a7ea-af857521bf50_Enabled">
    <vt:lpwstr>true</vt:lpwstr>
  </property>
  <property fmtid="{D5CDD505-2E9C-101B-9397-08002B2CF9AE}" pid="15" name="MSIP_Label_17d22cff-4d41-44a1-a7ea-af857521bf50_SetDate">
    <vt:lpwstr>2023-06-23T01:13:33Z</vt:lpwstr>
  </property>
  <property fmtid="{D5CDD505-2E9C-101B-9397-08002B2CF9AE}" pid="16" name="MSIP_Label_17d22cff-4d41-44a1-a7ea-af857521bf50_Method">
    <vt:lpwstr>Privileged</vt:lpwstr>
  </property>
  <property fmtid="{D5CDD505-2E9C-101B-9397-08002B2CF9AE}" pid="17" name="MSIP_Label_17d22cff-4d41-44a1-a7ea-af857521bf50_Name">
    <vt:lpwstr>17d22cff-4d41-44a1-a7ea-af857521bf50</vt:lpwstr>
  </property>
  <property fmtid="{D5CDD505-2E9C-101B-9397-08002B2CF9AE}" pid="18" name="MSIP_Label_17d22cff-4d41-44a1-a7ea-af857521bf50_SiteId">
    <vt:lpwstr>722ea0be-3e1c-4b11-ad6f-9401d6856e24</vt:lpwstr>
  </property>
  <property fmtid="{D5CDD505-2E9C-101B-9397-08002B2CF9AE}" pid="19" name="MSIP_Label_17d22cff-4d41-44a1-a7ea-af857521bf50_ActionId">
    <vt:lpwstr>bef3c3cc-2cd9-46a3-8e41-3951733ab11f</vt:lpwstr>
  </property>
  <property fmtid="{D5CDD505-2E9C-101B-9397-08002B2CF9AE}" pid="20" name="MSIP_Label_17d22cff-4d41-44a1-a7ea-af857521bf50_ContentBits">
    <vt:lpwstr>2</vt:lpwstr>
  </property>
</Properties>
</file>